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F:\Засидание комиссии\02\"/>
    </mc:Choice>
  </mc:AlternateContent>
  <xr:revisionPtr revIDLastSave="0" documentId="13_ncr:1_{C75F987C-A23A-48F2-82DE-D9EF8B1DCF8F}" xr6:coauthVersionLast="36" xr6:coauthVersionMax="47" xr10:uidLastSave="{00000000-0000-0000-0000-000000000000}"/>
  <bookViews>
    <workbookView xWindow="0" yWindow="0" windowWidth="28800" windowHeight="11325" activeTab="5" xr2:uid="{00000000-000D-0000-FFFF-FFFF00000000}"/>
  </bookViews>
  <sheets>
    <sheet name="+Ибраева Л.К." sheetId="8" r:id="rId1"/>
    <sheet name="+Рыбалкина Д.Х." sheetId="4" r:id="rId2"/>
    <sheet name="+Ахметова С.Б." sheetId="10" r:id="rId3"/>
    <sheet name="+Атажанова Г.А." sheetId="3" r:id="rId4"/>
    <sheet name="+Баттакова Ш.Б." sheetId="5" r:id="rId5"/>
    <sheet name="+Тургунов Е.М." sheetId="1" r:id="rId6"/>
  </sheets>
  <definedNames>
    <definedName name="_xlnm.Print_Area" localSheetId="2">'+Ахметова С.Б.'!$A$1:$K$16</definedName>
    <definedName name="_xlnm.Print_Area" localSheetId="0">'+Ибраева Л.К.'!$A$1:$K$14</definedName>
    <definedName name="_xlnm.Print_Area" localSheetId="5">'+Тургунов Е.М.'!$A$1:$K$11</definedName>
  </definedNames>
  <calcPr calcId="191029" refMode="R1C1"/>
</workbook>
</file>

<file path=xl/calcChain.xml><?xml version="1.0" encoding="utf-8"?>
<calcChain xmlns="http://schemas.openxmlformats.org/spreadsheetml/2006/main">
  <c r="H6" i="8" l="1"/>
  <c r="H7" i="8"/>
  <c r="H8" i="8"/>
  <c r="H9" i="8"/>
  <c r="H5" i="8"/>
  <c r="H4" i="8"/>
  <c r="H3" i="8"/>
  <c r="H4" i="10"/>
  <c r="H5" i="10"/>
  <c r="H6" i="10"/>
  <c r="H7" i="10"/>
  <c r="H8" i="10"/>
  <c r="H9" i="10"/>
  <c r="H10" i="10"/>
  <c r="H3" i="10"/>
  <c r="H11" i="10" l="1"/>
  <c r="H10" i="8"/>
  <c r="H11" i="3" l="1"/>
  <c r="H4" i="5"/>
  <c r="H5" i="5"/>
  <c r="H6" i="5"/>
  <c r="H7" i="5"/>
  <c r="H8" i="5"/>
  <c r="H9" i="5"/>
  <c r="H10" i="5"/>
  <c r="H11" i="5"/>
  <c r="H12" i="5"/>
  <c r="H13" i="5"/>
  <c r="H14" i="5"/>
  <c r="H15" i="5"/>
  <c r="H16" i="5"/>
  <c r="H17" i="5"/>
  <c r="H18" i="5"/>
  <c r="H19" i="5"/>
  <c r="H20" i="5"/>
  <c r="H21" i="5"/>
  <c r="H22" i="5"/>
  <c r="H23" i="5"/>
  <c r="H24" i="5"/>
  <c r="H25" i="5"/>
  <c r="H3" i="5"/>
  <c r="H3" i="4"/>
  <c r="H4" i="4"/>
  <c r="H4" i="3"/>
  <c r="H5" i="3"/>
  <c r="H6" i="3"/>
  <c r="H7" i="3"/>
  <c r="H8" i="3"/>
  <c r="H9" i="3"/>
  <c r="H10" i="3"/>
  <c r="H3" i="3"/>
  <c r="H5" i="1"/>
  <c r="H4" i="1"/>
  <c r="H3" i="1"/>
  <c r="H6" i="1" s="1"/>
  <c r="H12" i="3" l="1"/>
  <c r="H26" i="5"/>
  <c r="H5" i="4"/>
</calcChain>
</file>

<file path=xl/sharedStrings.xml><?xml version="1.0" encoding="utf-8"?>
<sst xmlns="http://schemas.openxmlformats.org/spreadsheetml/2006/main" count="390" uniqueCount="161">
  <si>
    <t>№</t>
  </si>
  <si>
    <t>Наименование</t>
  </si>
  <si>
    <t>Характеристики (для оборудования допускается указание модели, марки, страны и других сведений)</t>
  </si>
  <si>
    <t>Обоснование закупок оборудования</t>
  </si>
  <si>
    <t>Планируемая стоимость</t>
  </si>
  <si>
    <t>Сроки закупок</t>
  </si>
  <si>
    <t>Условия оплаты (50/50 % 30/70 % 70/30 % 100 %)</t>
  </si>
  <si>
    <t>Контакты</t>
  </si>
  <si>
    <t xml:space="preserve">Руководитель организации: </t>
  </si>
  <si>
    <t>Риклефс В.П.</t>
  </si>
  <si>
    <t>Руководитель  проекта:</t>
  </si>
  <si>
    <t>Единица измерения</t>
  </si>
  <si>
    <t>Количество</t>
  </si>
  <si>
    <t>0% предоплаты</t>
  </si>
  <si>
    <t>Тургунов Е.М.</t>
  </si>
  <si>
    <t>для хранения и статистической обработки информации, полученно в ходе исследования, формирования отчетов, написания статей.</t>
  </si>
  <si>
    <t xml:space="preserve">Ноутбук </t>
  </si>
  <si>
    <t>шт</t>
  </si>
  <si>
    <t>апрель-май 2025</t>
  </si>
  <si>
    <t>выполнение задач исследования</t>
  </si>
  <si>
    <t>выполнение УЗИ тазового дна у женщин до и после оператвиного лечения</t>
  </si>
  <si>
    <t>Проведение УЗИ TOO “Alanda Clinic”</t>
  </si>
  <si>
    <t>для выполнения оперативных вмешательств с целью коррекции недержания мочи у объектов исследования.</t>
  </si>
  <si>
    <t>полипропилен-поливинилфторидный для хирургического лечения недержания мочи у женщин УроСлинг с петлями, размером (мм) 11х300. Обязательно наличие сертификата соответстия изделия для применения на территории Республики Казахстан.</t>
  </si>
  <si>
    <t>Эндопротез сетчатый</t>
  </si>
  <si>
    <t>февраль-март 2025</t>
  </si>
  <si>
    <t>март-апрель 2025</t>
  </si>
  <si>
    <t>Цена за единицу</t>
  </si>
  <si>
    <r>
      <t xml:space="preserve">Перечень товаров, работ и услуг, планируемых к закупу для научных исследований в 2025 году в рамках выполнения государственного заказа по </t>
    </r>
    <r>
      <rPr>
        <b/>
        <u/>
        <sz val="12"/>
        <color theme="1"/>
        <rFont val="Times New Roman"/>
        <family val="1"/>
        <charset val="204"/>
      </rPr>
      <t>проекту грантового финансирования AP23488250 «Разработка технологии новых стоматологических лечебно-профилактических средств, ингибирующих образование биопленки Streptococcus mutans на основе отечественного растительного сырья»</t>
    </r>
    <r>
      <rPr>
        <b/>
        <sz val="12"/>
        <color theme="1"/>
        <rFont val="Times New Roman"/>
        <family val="1"/>
        <charset val="204"/>
      </rPr>
      <t xml:space="preserve">
(наименование конкурса)
НАО "Карагандинский медицинский университет"</t>
    </r>
  </si>
  <si>
    <t>Lambda ™ Plus 0,5–10 мкл, одноканальный дозатор, автоклавируемый, Corning, 4071</t>
  </si>
  <si>
    <t>для проведения экспрессии генов</t>
  </si>
  <si>
    <t>Todd Hewitt, 500 г, Condalab, 1236</t>
  </si>
  <si>
    <t xml:space="preserve">Бульон </t>
  </si>
  <si>
    <t>для экстракции сырья</t>
  </si>
  <si>
    <t>х/ч</t>
  </si>
  <si>
    <t>Гексан</t>
  </si>
  <si>
    <t>для экспрессии генов</t>
  </si>
  <si>
    <t>Дозатор</t>
  </si>
  <si>
    <t>Magnetic stirrer, myPlate, Speed range 100 - 2500 min⁻¹, Max. stirring capacity H₂O 1500 ml, IKA, 442-1262</t>
  </si>
  <si>
    <t>Магнитная мешалка</t>
  </si>
  <si>
    <t>Вортекс-миксер MS3 цифровой, IKA, 444- 2541</t>
  </si>
  <si>
    <t>Миксер</t>
  </si>
  <si>
    <t>Планшета</t>
  </si>
  <si>
    <t>Наконечники IsoTip 0,5-10 мкл с фильтром в штативе, градуированные, прозрачные, стерильные, 960 шт/упак, Corning, 4808</t>
  </si>
  <si>
    <t>Наконечники</t>
  </si>
  <si>
    <t>упаковка</t>
  </si>
  <si>
    <t>кг</t>
  </si>
  <si>
    <t xml:space="preserve">Оптическая 384-луночная планшета со штрихом-кодом MicroAmp™, 50 шт/уп. (4309849)
</t>
  </si>
  <si>
    <t>для получения стоматологических средств</t>
  </si>
  <si>
    <t>для проведения эксспрессии генов</t>
  </si>
  <si>
    <t>Вискозиметр IKARotavischi-viII</t>
  </si>
  <si>
    <t>ИТОГО</t>
  </si>
  <si>
    <t>Атажанова Г.А.</t>
  </si>
  <si>
    <r>
      <t xml:space="preserve">Перечень товаров, работ и услуг, планируемых к закупу для научных исследований в 2025 году в рамках выполнения государственного заказа по </t>
    </r>
    <r>
      <rPr>
        <b/>
        <u/>
        <sz val="12"/>
        <color theme="1"/>
        <rFont val="Times New Roman"/>
        <family val="1"/>
        <charset val="204"/>
      </rPr>
      <t>проекту грантового финансирования AP23490397 «Анализ молекулярно-генетических механизмов выносливости у спортсменов, имеющих эффективные результаты спортивной деятельности»</t>
    </r>
    <r>
      <rPr>
        <b/>
        <sz val="12"/>
        <color theme="1"/>
        <rFont val="Times New Roman"/>
        <family val="1"/>
        <charset val="204"/>
      </rPr>
      <t xml:space="preserve">
(наименование конкурса)
НАО "Карагандинский медицинский университет"</t>
    </r>
  </si>
  <si>
    <t>необходимо для проведения грантового исследования с определением уровней лактата спортсменов по месту тренировок</t>
  </si>
  <si>
    <t>EaglenosSciences, Inc, Китай, коммерческое предложение с описанием прилагается</t>
  </si>
  <si>
    <t>Тест-полоски для определения лактата, 50 шт в упак (6 упаковок)</t>
  </si>
  <si>
    <t>необходимо для проведения грантового исследования с определением уровней лактата у спортсменов по месту тренировок</t>
  </si>
  <si>
    <t>Анализатор уровня глюкозы и лактата в крови, EN310</t>
  </si>
  <si>
    <t>шт.</t>
  </si>
  <si>
    <t>1</t>
  </si>
  <si>
    <t>6</t>
  </si>
  <si>
    <r>
      <t xml:space="preserve">Перечень товаров, работ и услуг, планируемых к закупу для научных исследований в 2025 году в рамках выполнения государственного заказа по </t>
    </r>
    <r>
      <rPr>
        <b/>
        <u/>
        <sz val="12"/>
        <color theme="1"/>
        <rFont val="Times New Roman"/>
        <family val="1"/>
        <charset val="204"/>
      </rPr>
      <t>проекту грантового финансирования AP23490807 «Изучение эффективности использования биомаркеров сыворотки крови и транскраниальной допплерографии в ранней диагностике острых цереброваскулярных заболеваний»</t>
    </r>
    <r>
      <rPr>
        <b/>
        <sz val="12"/>
        <color theme="1"/>
        <rFont val="Times New Roman"/>
        <family val="1"/>
        <charset val="204"/>
      </rPr>
      <t xml:space="preserve">
(наименование конкурса)
НАО "Карагандинский медицинский университет"</t>
    </r>
  </si>
  <si>
    <t>Баттакова Ш.Б.</t>
  </si>
  <si>
    <t>Рыбалкина Д.Х.</t>
  </si>
  <si>
    <t>стандарт L-фенилаланина 
 L-Phenylalanine
Synonym(s): (S)-2-Amino-3-phenylpropionic acid
Linear Formula: C6H5CH2CH(NH2)CO2H</t>
  </si>
  <si>
    <t>Сертифицированные образцы, которые производятся и тестируются в соответсвии с ISO
Guide 34:2009 и ISO/IEC 17025:2005
Срок годности не менее 01.01.2027
Использование для ВЖЭХ
Объем не мнее 15 мг</t>
  </si>
  <si>
    <t>стандарт   на L-валин  
L-Valine
Synonym(s): (S)-α-Aminoisovaleric acid, L-2-Amino-3-methylbutanoic acid
Linear Formula: (CH3)2CHCH(NH2)CO2H</t>
  </si>
  <si>
    <t>стандарт N-ацетилнейраминовой кислоты 
N-Acetylneuraminic acid
Synonym(s): N-Acetylneuraminic acid dihydrate
Empirical Formula (Hill Notation): C11H19NO9 · 2H2O</t>
  </si>
  <si>
    <t>стандарт S-аденозил-L-гомоцистеина  
 Adenosyl-L-homocysteine
Synonym(s): S-(5′-Adenosyl)-L-homocysteine, 5′-Deoxy-S-adenosyl-L-homocysteine, AdoHcy, S-(5′-Deoxyadenosine-5′)-L-homocysteine
Empirical Formula (Hill Notation): C14H20N6O5S</t>
  </si>
  <si>
    <t>стандарт L-лизина гидрохлорида   
L-Lysine hydrochloride Synonym(s): L-Lysine monohydrochloride, (S)-2,6-Diaminohexanoic acid monohydrochloride
Linear Formula: H2N(CH2)4CH(NH2)CO2H·HCl</t>
  </si>
  <si>
    <t>стандарт L-аргинина   
L-Arginine
Synonym(s): (S)-2-Amino-5-guanidinopentanoic acid
Linear Formula: H2NC(=NH)NH(CH2)3CH(NH2)CO2H</t>
  </si>
  <si>
    <t>стандарт триптофан
Tryptophan Related Compound A
Synonym(s): 1,1′-Ethylidenebis-(L-tryptophan), EBT
Empirical Formula (Hill Notation): C24H26N4O4</t>
  </si>
  <si>
    <t>стандарт Фосфатидилэтаноламин,   
Phosphatidylethanolamine
Synonym(s): 3-sn-Phosphatidylethanolamine, L-α-Cephalin</t>
  </si>
  <si>
    <t>стандарт лизофосфатидилхолина  
Lysophosphatidylcholine
Synonym(s): L-α-Lysophosphatidylcholine from egg yolk, 1-Acyl-sn-glycero-3-phosphocholine, L-α-Lysolecithin</t>
  </si>
  <si>
    <t>Стандарт Фосфатидилхолин
Phosphatidylcholine</t>
  </si>
  <si>
    <t>стандарт Глутамат 
Monosodium glutamate
Synonym(s): L-Glutamic acid monosodium salt monohydrate, L-2-Aminopentanedioic acid, MSG, Sodium L-glutamate
Linear Formula: NaOOCCH2CH2CH(NH2)COOH · H2O</t>
  </si>
  <si>
    <t>стандарт  Глутамин
Glutamine
Synonym(s): L-Glutamine, (S)-2,5-Diamino-5-oxopentanoic acid, L-Glutamic acid 5-amide, Levoglutamide
Linear Formula: H2NCOCH2CH2CH(NH2)CO2H</t>
  </si>
  <si>
    <t>стандарт 5-гидроксииндол-3-уксусной кислоты  
5-Hydroxyindole-3-acetic acid
 Synonym(s): 5-HIAA</t>
  </si>
  <si>
    <t xml:space="preserve">  стандарт   L-тирозин   
L-Tyrosine
Synonym(s): (S)-2-Amino-3-(4-hydroxyphenyl)propionic acid, 3-(4-Hydroxyphenyl)-L-alanine
Linear Formula: 4-(HO)C6H4CH2CH(NH2)CO2H</t>
  </si>
  <si>
    <t>Калибровочный стандарт ESI Tuning Mix</t>
  </si>
  <si>
    <t>Калибровочный стандарт для ВЭЖХ/МС, для ESI-TOF 
Объем 100 mL
Формат Multi component mixture
Тип анализа Tuning Mix</t>
  </si>
  <si>
    <t xml:space="preserve">Ацетонитрил  </t>
  </si>
  <si>
    <t xml:space="preserve">Ацетонитрил для   ВЭЖХ 
Объем 2,5 литра 
НАЗВАНИЕ КАЧЕСТВА:
для УФ, ИК, ВЭЖХ, ACS
ХАРАКТЕРИСТИКИ:
Минимальный анализ (GC): 99,9% 
Плотность 20/4: 0,799-0,786 </t>
  </si>
  <si>
    <t>ацетат аммония</t>
  </si>
  <si>
    <t>Объем 1000 грамм
99% , для ВЭЖХ: подходит</t>
  </si>
  <si>
    <t xml:space="preserve">Триэтиламин  </t>
  </si>
  <si>
    <t xml:space="preserve">Объем 2 мл
 пригодный для ВЭЖХ,  Assay
≥99.5% (GC)  </t>
  </si>
  <si>
    <t>Уксусная кислота ледяная</t>
  </si>
  <si>
    <t>более +D2:D2199,8%, (р=1,049, уп.2,5 л)   ПРЕКУРСОР!</t>
  </si>
  <si>
    <t>Набор для выделения общей РНК
 96 реакций</t>
  </si>
  <si>
    <t xml:space="preserve">Набор для выделения предназначеный для выделения общей РНК, включая малые РНК, такие как микроРНК, из сыворотки/плазмы крови человека. 
Наличие современных технологий позволяющая воспроизводимо извлекать высококачественную РНК, которая подходит для широкого спектра применений, включая анализы обнаружения микроРНК (в т.ч. технология магнитных шариков,  позволяющая воспроизводимо извлекать высококачественную РНК). 
• Готовность к автоматизации, экстракция без фенола
• Оптимизированные протоколы для многочисленных неинвазивных биологических образцов, а также тканей и клеточных культур.
• Восстановление чистых miRNA, совместимых с методами miRNA-Seq и qRT-PCR, такими как TaqMan ™ Advanced miRNA cDNA Synthesis Kit и TaqMan ™ Advanced miRNA Assays.
Технические характеристики
Технология изоляции Магнитная бусина
Время очищенияДо 1,5 часов.
Объем элюирования 20–100 мкл
Тип образца   плазма, сыворотка 
Тип конечного продукта Общая РНК
Совместимость с высокой пропускной способностью Совместимость с высокой пропускной способностью
Для использования с (оборудованием)KingFisher™ Duo Prime, KingFisher™ Flex, KingFisher™ Apex
Для использования с (приложение)ОТ-ПЦР, кПЦР, создание библиотеки кДНК, NGS, анализ микрочипов, гибридизация блотов, нозерн-блоттинг, трансляция in vitro, анализы защиты от нуклеаз, маркировка нуклеиновых кислот
Количество96 реакций
Состояние доставкиЯщик 1: Сухой лед
Ящик 2: Комнатная температура
Начальное количество материала  Сыворотка: ≤100 мкл
 Цельная кровь: ≤50 мкл
Цель мРНК, siRNA, miRNA
Результат Клетки: ≤32 мкг РНК на 50 000 клеток
Ткань: ≤500 мкг на 5 мг
Содержимое и хранение
Коробка 1 (хранить при температуре от -15 до -25 °C)
• 1 x 0,48 мл Протеиназа К, 20 мг/мл
• 1 x 0,96 мл Усилитель лизиса/связывания
• 1 x 0,2 мл ДНКаза TURBO, 20 ед./мкл
Коробка 2 (хранить при комнатной температуре)
• 1 x 115 мл Лизирующий буфер
• 1 x 4,4 мл Буфер для переваривания PK
• 1 x 2 мл Связывающие гранулы РНК
• 1 x 20 мл Концентрат промывочного раствора 1
• 1 x 60 мл Концентрат промывочного раствора 2
• 1 x 4,8 мл Ресвязывающий буфер
• 1 x 4,8 мл Буфер ДНКазы MagMAX TURBO
• 1 x 9,6 мл Элюирующий буфер
• 1 Обрабатывающий планшет
• 2 Элюирующих планшета
• 4 Крышки для планшетов
</t>
  </si>
  <si>
    <t>Мастер-миксы для ПЦР в реальном времени
1х50 мл., 5000 реак</t>
  </si>
  <si>
    <t>Метод обнаружения
Праймер-зонд
Форма
Жидкость
Эффективность GC-Rich ПЦР
Высокий
Метод ПЦР
кПЦР
Полимераза
AmpliTaq Быстрая ДНК-полимераза
Скорость реакции
Быстрый
Для использования с (оборудованием)
7500 Fast System, 7500 System, 7900HT System, QuantStudio™ 12k Flex, QuantStudio™ 3, QuantStudio™ 5, QuantStudio™ 6 Flex, QuantStudio™ 6 Pro, QuantStudio™ 7 Flex, QuantStudio™ 7 Pro, StepOne™, StepOnePlus™, ViiA™ 7 System
Линия продуктов
TaqMan™
Тип продукта
Быстрый продвинутый мастер-микс
Количество
1 х 50 мл
Состояние доставки
Мокрый лед
Для использования с (приложение)
Экспрессия генов, анализ miRNA, обнаружение вирусов
Концентрация
2X
Верность (против Taq)
2 х
Количество реакций
5000 Реакций
Тип образца
ДНК (геномная), кДНК
Объем
50 мл
Содержимое и хранение
Содержит 1 пробирку (50 мл) 2X TaqMan Fast Advanced Master Mix, достаточно для 5000 реакций
TaqMan Fast Advanced Master Mix содержит AmpliTaq Fast DNA Polymerase, Uracil-N гликозилазу (UNG), dNTPs (с dUTP), краситель ROX (пассивный эталон) и оптимизированный буфер.
Хранить при температуре от 2°C до 8°C в темноте.</t>
  </si>
  <si>
    <t xml:space="preserve">Расширенный анализ miRNA TaqMan™ 250 реакций </t>
  </si>
  <si>
    <t>Метод обнаружения Праймер-зонд
Эффективность GC-Rich ПЦР
Высокий Метод ПЦР кПЦР
Скорость реакции Стандарт
Для использования с (оборудованием)
Система 7500, система 7500 Fast, система 7900HT, StepOne™, StepOnePlus™, система ViiA™ 7, QuantStudio™ 3, QuantStudio™ 5, QuantStudio™ 6 Flex, QuantStudio™ 7 Flex, QuantStudio 6 Pro, QuantStudio 7 Pro, QuantStudio™ 12k Flex
Линия продуктов
TaqMan™
Тип продукта Расширенный анализ miRNA
Количество S (250 реакций), инвентаризировано
Состояние доставки
Комнатная температура
Концентрация 20X
Количество реакций 250 Реакций
Объем 2 мкл
Размер блока Каждый
Содержимое и хранение
1 пробирка, содержащая 20-кратную смесь предварительно сформулированного анализа (1 зонд и 2 праймера).
Хранить при температуре от -15 до -25°C.</t>
  </si>
  <si>
    <t>Наконечники 0,1-10 мкл, в штативе, прозрачные, стерильные, 960 шт/упак</t>
  </si>
  <si>
    <t>февраль-март 2026</t>
  </si>
  <si>
    <t>Наконечники предназначены для отбора и переноса проб с помощью дозаторов при проведении ПЦР-анализа. Наконечники стерильные, стерилизованы гамма-облучением. Без фильтра. Градуированные (1-10мкл). Наконечники без ДНКазы, РНКазы и пирогенов.
Совместимость с дозаторами: Eppendorf, Gilson, BIOHIT Proline, Rainin pipet Lite(XLS), Dragonmed(S).</t>
  </si>
  <si>
    <t>набор</t>
  </si>
  <si>
    <t>Бактерия Streptococcus mutans</t>
  </si>
  <si>
    <r>
      <t xml:space="preserve">Перечень товаров, работ и услуг, планируемых к закупу для научных исследований в 2025 году в рамках выполнения государственного заказа по </t>
    </r>
    <r>
      <rPr>
        <b/>
        <u/>
        <sz val="12"/>
        <color theme="1"/>
        <rFont val="Times New Roman"/>
        <family val="1"/>
        <charset val="204"/>
      </rPr>
      <t>проекту грантового финансирования АР19676870 "Патогенетическое значение структурно-функционального дисбаланса сосудистой системы в пульмо-кардио-ренальном континууме"</t>
    </r>
    <r>
      <rPr>
        <b/>
        <sz val="12"/>
        <color theme="1"/>
        <rFont val="Times New Roman"/>
        <family val="1"/>
        <charset val="204"/>
      </rPr>
      <t xml:space="preserve">
(наименование конкурса)
НАО "Карагандинский медицинский университет"</t>
    </r>
  </si>
  <si>
    <t>Проведение анализа  взрослым пациентам  в рамках грантового проекта с целью определения уровня Цистатина С в сыворотке</t>
  </si>
  <si>
    <t>Набор рассчитан на 96 лунок, в составе набора поставляется: инструкция к набору,  CST3 микропланшет
Полоски для запечатывания.
Стандарт человеческого CST3
Биотинилированный конъюгат антител CST3 (50х)
MIX разбавитель, концентрат (10х)
Разбавитель стандарта (1х)
Буфер для промывок, концентрат (20х)
SP Конъюгат (100х)
Хромогенный субстрат (1х)
Стоп-раствор (1х)
Положительный контроль.  Набор подходит для определения Цистатина С в сыворотке и плазме человека. Единица изменрения результата нг/мл  Срок годности не менее 85% к моменту поставки.</t>
  </si>
  <si>
    <t>Проведение анализа  взрослым пациентам  в рамках грантового проекта с целью определения уровня  L-FABP в сыворотке</t>
  </si>
  <si>
    <t>Набор рассчитан на 96 лунок, в составе набора поставляется: инструкция к набору, - 96-луночные микропланшеты , Плёнки для запечатывания планшетов, Фосфатно-солевой буфер (PBS) pH 7,2–7,4, отфильтрованный через мембрану 0,2 мкм, Буфер для промывания pH 7,2–7,4, Разбавитель реагентов, Субстратный раствор, Стоп реагент. Набор подходит для определения уровня L-FABP в сыворотке человека, единица измерения результата нг/мл Срок годности не менее 85% к моменту поставки.</t>
  </si>
  <si>
    <t>Human FABP1/L-FABP</t>
  </si>
  <si>
    <t>Проведение анализа  взрослым пациентам  в рамках грантового проекта с целью определения уровня Липокаина-2 в сыворотке</t>
  </si>
  <si>
    <t xml:space="preserve">Набор рассчитан на 96 лунок, в составе набора поставляется:  Инструкция к набору Липокалин-2 микропланшет (полистирольный), покрытый мышиными моноклональными антителами к Липокалину-2, 96 лунок в одном микропланшете, 12 стрипов по 8 лунок
Коньюгат Липокалина-2: конъюгат мышиных моноклональных антител к Липокалину-2 с пероксидазой хрена, с консервантами, 21 мл
Стандарт Липокалина-2: рекомбинантный Липокалин-2 (содержит компоненты животного происхождения) в белковом буферном растворе с консервантами, лиофилизированный. Объем разбавителя указан на этикетке флакона.
Рабочий буфер RD1-52: белковый буферный раствор с консервантами, 11 мл
Буфер для разведения стандарта RD5-24, концентрат: белковый буферный раствор с консервантами, 21 мл. Использовать разведенным 1:5
Буфер для промывок, концентрат 25х буферный раствор ПАВ с консервантами, 21 мл. Может приобретать желтое окрашивание.
Цветной реагент А: стабилизированный раствор перекиси водорода, 12 мл
Цветной реагент В: стабилизированный раствор хромогена (тетраметилбензидин), 12 мл
Стоп-раствор: раствор 2 N серной кислоты, 6 мл
Плёнки для заклеивания стрипов.   Набор подходит для определения  липокаина-2 в сыворотке человека.  Единица измерения результата нг/мл Срок годности не менее 85% к моменту поставки.
</t>
  </si>
  <si>
    <t>Quantikine ELISA Human Lipocalin-2/NGAL Immunoassay  Набор реагентов для определения человеческого Липокалина-2
в супернатантах клеточных культур, сыворотке, плазме, слюне и моче</t>
  </si>
  <si>
    <t>Проведение анализа  взрослым пациентам  в рамках грантового проекта с целью определения показателей  КЩС</t>
  </si>
  <si>
    <t>Вакуумная пробирка с ЭДТА К2, 2мл (сиреневая крышка)  Срок годности не менее 85% к моменту поставки.</t>
  </si>
  <si>
    <t>Вакуумная пробирка с ЭДТА К2, 2мл (сиреневая крышка)</t>
  </si>
  <si>
    <t>Измерительные карты предназначены для измерения газов крови, электролитов и метаболитов в портативном анализаторе EPOC. Срок годности не менее 85% к моменту поставки.
Измеряемые параметры - диапазон измерения:
• pH 6,5 – 8,0
• pCO2 5,0 – 250,0 мм рт.ст.
• pO2 5,0 – 750,0 мм рт.ст.
• Na+ 85,0 – 180,0 ммоль/л
• K+ 1,5 – 12,0 ммоль/л
• Ca2+ 0,25 – 4,0 ммоль/л
• Hct 10 – 75 %
• Glu 1,1 – 38,5 ммоль/л
• Lac 0,3 – 20,0 ммоль/л
• Crea 27,0 – 1326 мкмоль/л
• Cl- 65,0 – 140,0 ммоль/л</t>
  </si>
  <si>
    <t>Epoc одноразовая тест-карта, для определения газов, электролитов и метаболитов крови</t>
  </si>
  <si>
    <t>Шприцы гепаринизированные предназначены для взятия капиллярной крови для исследования газов крови и КЩС Срок годности не менее 85% к моменту поставки.</t>
  </si>
  <si>
    <t>Шприцы с гепарином  2 мл 50 штук в упаковке</t>
  </si>
  <si>
    <t>Проведение капнографии взрослым пациентам в рамках грантового проекта для определения концентрации СО2 в выдыхаемом воздухе.</t>
  </si>
  <si>
    <t>Линии Microstream™ Advance Filter Line взрослые назальные. Для неинтубированных пациентов. Предназначены для работы с аппаратом: портативный пульсоксиметр / капнограф Capnostream 35. Не содержат латекса.  Не предназначены для повторного использования. Длина 2 м.   
Квалификационные требования к поставщику  - необходимость наличия у Поставщика «статуса производителя, официального дистрибьютора либо официального представителя производителя» во избежание получения заказчиком неоригинальных расходных материалов, незарегистрированной продукции или контрафактных товаров.</t>
  </si>
  <si>
    <t>Дыхательные контуры для неинтубированных пациентов, назальные, для взрослых.</t>
  </si>
  <si>
    <t>март 2025</t>
  </si>
  <si>
    <t>Упаковка (по 25 штук)</t>
  </si>
  <si>
    <t>Упаковка (по 50 штук)</t>
  </si>
  <si>
    <t>Упаковка (по 100 штук)</t>
  </si>
  <si>
    <t>Набор (по 96 лунок)</t>
  </si>
  <si>
    <t>Ибраева Л.К.</t>
  </si>
  <si>
    <r>
      <t xml:space="preserve">Перечень товаров, работ и услуг, планируемых к закупу для научных исследований в 2025 году в рамках выполнения государственного заказа по </t>
    </r>
    <r>
      <rPr>
        <b/>
        <u/>
        <sz val="12"/>
        <color theme="1"/>
        <rFont val="Times New Roman"/>
        <family val="1"/>
        <charset val="204"/>
      </rPr>
      <t>проекту грантового финансирования АР19678427 "Исследование взаимодействия биокомпозита на основе наноцеллюлозы в модели костного дефекта трубчатой кости в эксперименте in vivo"</t>
    </r>
    <r>
      <rPr>
        <b/>
        <sz val="12"/>
        <color theme="1"/>
        <rFont val="Times New Roman"/>
        <family val="1"/>
        <charset val="204"/>
      </rPr>
      <t xml:space="preserve">
(наименование конкурса)
НАО "Карагандинский медицинский университет"</t>
    </r>
  </si>
  <si>
    <t>Ахметова С.Б.</t>
  </si>
  <si>
    <t>Гомогенизированная парафиновая среда 56/58, производство Bio-Optica, Италия (Смесь парафиновых гранул с температурой плавления для рутинной работы. Смесь парафинного воска для изготовления парафиновых блоков с точкой плавления при t 56-58 ° C. Для обработки различных образцов широкого спектра. Нижняя точка плавления делает его пригодным для работы с мягкими тканями, не деформируя и без повреждений, позволяет хорошо сохранять ткани морфологии во время обработки) - 5 кг; Гомогенизированная парафиновая среда 52/54 производство ЭргоПродакшн Россия (Смесь парафиновых гранул с низкой температурой плавления для рутинной работы. Смесь парафинного воска для изготовления парафиновых блоков с точкой плавления при t 52/54 ° C. Для обработки различных образцов широкого спектра. Нижняя точка плавления делает его пригодным для работы с мягкими тканями, не деформируя и без повреждений, позволяет хорошо сохранять ткани морфологии во время обработки) - 5 кг; Гистологические кассеты с прямоугольными отверстиями с крышкой, белого цвета, производство Bio-Optica, Италия (Предназаначены для проводки стандартного операционного материала, размер отверстий составляет 0,9 мм - 500 шт/упаковка) - 2 упаковки; Одноразовые микротомные ножи, производство Италия (Предназначены для серийных срезов - 50 шт/упаковка) - 2 упаковки; Формалин 10% забуференный, 10 л, произодство ЭргоПродакшн Россия (Универсальный фиксатор для гистологических образцов Фасовка 10 л) - 60 литров; Эозин Y 1% водный раствор, производство Bio-Optica, Италия (Окрашивание цитоплазмы) - 1000 мл; Гематоксилин Майера ,производство Bio-Optica, Италия (Окрашивание ядер) - 1000 мл; IsoPrep, 10л, производство БиоВитрум Россия (Состав: абсолютизированный изопропанол (концентрации не ниже 99,97%), - Тритон Х15 (октилфеноксиполиэтоксиэтанол), Фасовка 10 литровые канистры. Применение: Полностью готов к применению) - 60 л; Предметное стекло для микроскопии с матовым полем, с папиросной бумагой, производство Китай Yancheng (Предметное стекло для микроскопии с матовым полем, с папиросной бумагой. Размеры 76*26мм, 1.0-1.2ммю Угол 90/45, 50 шт/упаковка) - 20 упаковок; Стекло покровное 24х50 мм, производство Китай Yancheng (Покровные стекла обладают великолепной ровностью и гибкостью, что обеспечивает качественное покрытие даже при большой площади препарата. Толщина 0,13-0,16 мм, 100 шт/упаковка) - 10 упаковок; Грокотт, производство Bio-Optica, Италия (Выявление мицелия в тканевых образцах. А. Раствор хромовой кислоты, 30 мл, В. Раствор натрия бисульфата, 30 мл, C. Раствор гексаметилентетрамина, 30 мл, D. Раствор нитрата серебра, 30 мл, E. Раствор бората натрия, 30 мл, F. Раствор хлорида золота, 30 мл, G. Раствор тиосульфата натрия, 30 мл, H. Раствор светового-зеленого, 30 мл) - 100 тестов; Набор для окраски по Массону с анилиновым синим, производство Bio-Optica, Италия (Рекомендован для окрашивания соединительной ткани. Выявляет ядра, нейрофибриллы, нейроглию, коллаген, кератин, интрацеллюлярные волокна, гаметы, а также негативное отображение комплекса Гольджи. Метод основан на использовании четырех различных красителей: железного гематоксилина Вейгерта для окраски ядер, пикриновой кислоты для эритроцитов, смеси кислых красителей для цитоплазмы и анилинового синего для соединительной ткани. Реактивы А. Железный гематоксилин Вейгерта, раствор В, 18 мл, В. Железный гематоксилин Вейгерта, раствор А, 18 мл, C. Спиртовой раствор пикриновой кислоты, 30 мл, D. Раствор кислого пунцового фуксина по Массону, 30 мл, E. Раствор фосфомолибденовой кислоты, 30 мл, F. Массон анилиновый синий, 30 мл) - 100 тестов; Био - клир, производтво Bio-Optica, Италия (Заменитель ксилола) - 10 000 мл</t>
  </si>
  <si>
    <t>Набор для гистологического исследования исследования</t>
  </si>
  <si>
    <t>Лекарственная форма, дозировка: Раствор для наружного применения 3%; Фармакотерапевтическая группа: Дерматология. Антисептики и дезинфицирующие средства. Антисептики и дезинфицирующие препараты другие. Перекись водорода. Код АТХ D08AX01</t>
  </si>
  <si>
    <t>Перекись водорода 3% 100мл</t>
  </si>
  <si>
    <t>Лекарственная форма, дозировка: Раствор для наружного и местного применения, 50 мл. Фармакотерапевтическая группа: 
Дерматология. Антисептики и дезинфицирующие средства. Препараты йода. Повидон –Йод код АТХ D08АG02</t>
  </si>
  <si>
    <t>Раствор повидон йода 10% 50 мл</t>
  </si>
  <si>
    <t xml:space="preserve">Золетил (Zoletil) — средство для общей анестезии кошек и собак. СОСТАВ И ФОРМА ВЫПУСКА: Лекарственное средство в форме лиофилизированного порошка для инъекций белого или светло-желтого цвета в комплекте с растворителем (вода для инъекций) выпускается в стеклянных флаконах, укупоренных хлорбутаноловыми пробками и закатанных алюминиевыми колпачками. Каждый флакон содержит в качестве действующего вещества: 250 мг тилетамина гидрохлорида и 250 мг золазепама гидрохлорида. Вспомогательные вещества — натрия сульфат и лактоза, 5 флаконов. </t>
  </si>
  <si>
    <t>Список расходных материалов для анестезиологического пособия</t>
  </si>
  <si>
    <t>Перчатки латексные стерильные неопудренные, размеры 6 и 7</t>
  </si>
  <si>
    <t>Перчатки одноразовые</t>
  </si>
  <si>
    <t>Маска медицинская защитная гигиеническая трёхслойная одноразовая (100 шт. в упак). Маска трёхслойная медицинская защитная на резинках с носовым фиксатором.</t>
  </si>
  <si>
    <t>Маски одноразовые</t>
  </si>
  <si>
    <t>Халат хирургический, 140см (СМС, 40г) рукава на манжете - 75 шт; Халат хирургический, 120см (СМС, 40г) рукава на манжете - 75 шт</t>
  </si>
  <si>
    <t>Халаты стерильные</t>
  </si>
  <si>
    <t xml:space="preserve">Иглодержатель сосудистый Криля-Вуда (Crile-Wood) 150 мм - 5 шт; зажим прямой типа москит Halstead-Mosquito 125 мм - 10 шт; пинцет стоматологический изогнутый с насечкой 150*0,8 - 5 шт; Ножницы остроконечные прямые 140 мм (Артикул:
00000013135) - 2 шт; Ножницы остроконечные прямые 100 мм 10.0020.10 (Артикул:
00000012472) - 2 шт; Ранорасширители самоудерживающиеся Plester Retractor 1x2pr. right 11cm Код: 19.0132.11 Страна производитель Пакистан - 2 шт; Ранорасширители самоудерживающиеся Plester Retractor 1x2pr. right 11cm - 2 шт; шовный хирургический  стерильный синтетический рассасывающийся материал VICRYL (фиолетовый) условным № 3-0 длиной нити  (см), 75 с атравматическими иглами и без игл - 100 шт; Иглодержатель общехирургический, 160 мм - 2 шт; Ножницы для разрезания повязок с пуговкой горизонтально изогнутые, 185 мм - 2 шт; Ножницы с одним острым концом прямые, 140 мм - 2 шт; Пинцет анатомический общего назначения, 150х2,5 мм - 2 шт; Пинцет хирургический общего назначения, 150х2,5 мм - 2 шт </t>
  </si>
  <si>
    <t>Хирургический набор (операционный инструментарий и материалы)</t>
  </si>
  <si>
    <t>флакон</t>
  </si>
  <si>
    <t>штука</t>
  </si>
  <si>
    <t>апрель-июнь 2025</t>
  </si>
  <si>
    <t>июль-сентябрь 2025</t>
  </si>
  <si>
    <t>Категория: Бактерия, тип: Культура пресептрола, Обозначение штамма: NCTC 10449 [IFO 13955], источник изоляции: Carious dentine, Примененение: Биоинформатика Медиа-тестирование, Формат: Лиофилирован, Хранение: 2-8°С;ATCC-25175;ATCC, С</t>
  </si>
  <si>
    <t>амп</t>
  </si>
  <si>
    <r>
      <t xml:space="preserve">по основным вопросам: +77023516940 (Кошанова А.А.); по вопросам организации процесса: </t>
    </r>
    <r>
      <rPr>
        <sz val="12"/>
        <color rgb="FFFF0000"/>
        <rFont val="Times New Roman"/>
        <family val="1"/>
        <charset val="204"/>
      </rPr>
      <t>+77019001621 (Данилин А.О.).</t>
    </r>
  </si>
  <si>
    <r>
      <t xml:space="preserve">по основным вопросам: +77051926447 (Классен О.С.); по вопросам организации процесса: </t>
    </r>
    <r>
      <rPr>
        <sz val="12"/>
        <color rgb="FFFF0000"/>
        <rFont val="Times New Roman"/>
        <family val="1"/>
        <charset val="204"/>
      </rPr>
      <t>+77019001621 (Данилин А.О.).</t>
    </r>
  </si>
  <si>
    <r>
      <t xml:space="preserve">по основным вопросам: +77077792965 (Атажанова Г.А.); по вопросам организации процесса: </t>
    </r>
    <r>
      <rPr>
        <sz val="12"/>
        <color rgb="FFFF0000"/>
        <rFont val="Times New Roman"/>
        <family val="1"/>
        <charset val="204"/>
      </rPr>
      <t>+77019001621 (Данилин А.О.).</t>
    </r>
  </si>
  <si>
    <r>
      <t xml:space="preserve">по основным вопросам: +77013095083 (Муратбекова Ш.С.); по вопросам организации процесса: </t>
    </r>
    <r>
      <rPr>
        <sz val="12"/>
        <color rgb="FFFF0000"/>
        <rFont val="Times New Roman"/>
        <family val="1"/>
        <charset val="204"/>
      </rPr>
      <t>+77019001621 (Данилин А.О.).</t>
    </r>
  </si>
  <si>
    <t>N</t>
  </si>
  <si>
    <t>Human Cystatin-C (CST3) ELISA Kit Иммуноферментный набор для количественного определения цистатина С человека</t>
  </si>
  <si>
    <t>Core i7-13650HX/16"WQXGA/32GB/1TB/GF RTX4070 8GB/LAN/DOS</t>
  </si>
  <si>
    <r>
      <t xml:space="preserve">Перечень товаров, работ и услуг, планируемых к закупу для научных исследований в 2025 году в рамках выполнения государственного заказа по </t>
    </r>
    <r>
      <rPr>
        <b/>
        <u/>
        <sz val="14"/>
        <color theme="1"/>
        <rFont val="Times New Roman"/>
        <family val="1"/>
        <charset val="204"/>
      </rPr>
      <t>проекту грантового финансирования AP23488848 «Оптимизация метода субуретральной уретропексии при стрессовой и смешанной форме недержания мочи у женщин»</t>
    </r>
    <r>
      <rPr>
        <b/>
        <sz val="14"/>
        <color theme="1"/>
        <rFont val="Times New Roman"/>
        <family val="1"/>
        <charset val="204"/>
      </rPr>
      <t xml:space="preserve">
(наименование конкурса)
НАО "Карагандинский медицинский университет"</t>
    </r>
  </si>
  <si>
    <r>
      <t xml:space="preserve">по основным вопросам: +77016119655 (Тургунов Е.М.); по вопросам организации процесса: </t>
    </r>
    <r>
      <rPr>
        <sz val="14"/>
        <color rgb="FFFF0000"/>
        <rFont val="Times New Roman"/>
        <family val="1"/>
        <charset val="204"/>
      </rPr>
      <t>+77019001621 (Данилин А.О.).</t>
    </r>
  </si>
  <si>
    <t>ИТОГО:</t>
  </si>
  <si>
    <t>по основным вопросам: +77473878299 (Рыбалкина Д.Х.); по вопросам организации процесса: +77019001621 (Данилин А.О.).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</si>
</sst>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32" x14ac:knownFonts="1">
    <font>
      <sz val="11"/>
      <color theme="1"/>
      <name val="Calibri"/>
      <family val="2"/>
      <charset val="204"/>
      <scheme val="minor"/>
    </font>
    <font>
      <sz val="11"/>
      <color theme="1"/>
      <name val="Calibri"/>
      <family val="2"/>
      <charset val="204"/>
      <scheme val="minor"/>
    </font>
    <font>
      <sz val="18"/>
      <color theme="3"/>
      <name val="Calibri Light"/>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2"/>
      <color theme="1"/>
      <name val="Times New Roman"/>
      <family val="1"/>
      <charset val="204"/>
    </font>
    <font>
      <b/>
      <sz val="12"/>
      <color theme="1"/>
      <name val="Times New Roman"/>
      <family val="1"/>
      <charset val="204"/>
    </font>
    <font>
      <b/>
      <u/>
      <sz val="12"/>
      <color theme="1"/>
      <name val="Times New Roman"/>
      <family val="1"/>
      <charset val="204"/>
    </font>
    <font>
      <sz val="8"/>
      <name val="Calibri"/>
      <family val="2"/>
      <charset val="204"/>
      <scheme val="minor"/>
    </font>
    <font>
      <sz val="11"/>
      <color rgb="FF000000"/>
      <name val="Times New Roman"/>
      <family val="1"/>
      <charset val="204"/>
    </font>
    <font>
      <sz val="12"/>
      <name val="Times New Roman"/>
      <family val="1"/>
      <charset val="204"/>
    </font>
    <font>
      <sz val="12"/>
      <color rgb="FFFF0000"/>
      <name val="Times New Roman"/>
      <family val="1"/>
      <charset val="204"/>
    </font>
    <font>
      <sz val="10"/>
      <name val="Arial"/>
      <family val="2"/>
      <charset val="204"/>
    </font>
    <font>
      <b/>
      <sz val="14"/>
      <color theme="1"/>
      <name val="Times New Roman"/>
      <family val="1"/>
      <charset val="204"/>
    </font>
    <font>
      <b/>
      <u/>
      <sz val="14"/>
      <color theme="1"/>
      <name val="Times New Roman"/>
      <family val="1"/>
      <charset val="204"/>
    </font>
    <font>
      <sz val="14"/>
      <color theme="1"/>
      <name val="Times New Roman"/>
      <family val="1"/>
      <charset val="204"/>
    </font>
    <font>
      <sz val="14"/>
      <color rgb="FFFF0000"/>
      <name val="Times New Roman"/>
      <family val="1"/>
      <charset val="204"/>
    </font>
    <font>
      <sz val="14"/>
      <name val="Times New Roman"/>
      <family val="1"/>
      <charset val="204"/>
    </font>
    <font>
      <b/>
      <sz val="12"/>
      <name val="Times New Roman"/>
      <family val="1"/>
      <charset val="204"/>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4" fontId="1" fillId="0" borderId="0" applyFont="0" applyFill="0" applyBorder="0" applyAlignment="0" applyProtection="0"/>
    <xf numFmtId="0" fontId="25" fillId="0" borderId="0"/>
  </cellStyleXfs>
  <cellXfs count="95">
    <xf numFmtId="0" fontId="0" fillId="0" borderId="0" xfId="0"/>
    <xf numFmtId="0" fontId="18" fillId="0" borderId="10" xfId="0" applyFont="1" applyBorder="1" applyAlignment="1">
      <alignment vertical="top"/>
    </xf>
    <xf numFmtId="0" fontId="19" fillId="0" borderId="10" xfId="0" applyFont="1" applyBorder="1" applyAlignment="1">
      <alignment vertical="top"/>
    </xf>
    <xf numFmtId="0" fontId="18" fillId="0" borderId="10" xfId="0" applyFont="1" applyBorder="1" applyAlignment="1">
      <alignment vertical="top" wrapText="1"/>
    </xf>
    <xf numFmtId="0" fontId="18" fillId="0" borderId="0" xfId="0" applyFont="1" applyAlignment="1">
      <alignment vertical="top"/>
    </xf>
    <xf numFmtId="0" fontId="19" fillId="0" borderId="0" xfId="0" applyFont="1" applyAlignment="1">
      <alignment vertical="top"/>
    </xf>
    <xf numFmtId="0" fontId="19" fillId="0" borderId="10" xfId="0" applyFont="1" applyBorder="1" applyAlignment="1">
      <alignment horizontal="center" vertical="top" wrapText="1"/>
    </xf>
    <xf numFmtId="0" fontId="18" fillId="0" borderId="10" xfId="0" applyFont="1" applyBorder="1" applyAlignment="1">
      <alignment horizontal="right" vertical="top" wrapText="1"/>
    </xf>
    <xf numFmtId="4" fontId="18" fillId="0" borderId="10" xfId="42" applyNumberFormat="1" applyFont="1" applyBorder="1" applyAlignment="1">
      <alignment horizontal="right" vertical="top" wrapText="1"/>
    </xf>
    <xf numFmtId="0" fontId="18" fillId="0" borderId="10" xfId="0" applyFont="1" applyBorder="1" applyAlignment="1">
      <alignment horizontal="left" vertical="top" wrapText="1"/>
    </xf>
    <xf numFmtId="0" fontId="18" fillId="0" borderId="0" xfId="0" applyFont="1" applyAlignment="1">
      <alignment vertical="top" wrapText="1"/>
    </xf>
    <xf numFmtId="4" fontId="19" fillId="0" borderId="10" xfId="0" applyNumberFormat="1" applyFont="1" applyBorder="1" applyAlignment="1">
      <alignment vertical="top"/>
    </xf>
    <xf numFmtId="0" fontId="18" fillId="0" borderId="10" xfId="0" applyFont="1" applyBorder="1" applyAlignment="1">
      <alignment horizontal="center" vertical="top" wrapText="1"/>
    </xf>
    <xf numFmtId="0" fontId="19" fillId="0" borderId="10" xfId="0" applyFont="1" applyBorder="1" applyAlignment="1">
      <alignment horizontal="left" vertical="top" wrapText="1"/>
    </xf>
    <xf numFmtId="49" fontId="18" fillId="0" borderId="10" xfId="0" applyNumberFormat="1" applyFont="1" applyBorder="1" applyAlignment="1">
      <alignment horizontal="left" vertical="top" wrapText="1"/>
    </xf>
    <xf numFmtId="0" fontId="18" fillId="0" borderId="0" xfId="0" applyFont="1" applyAlignment="1">
      <alignment horizontal="left" vertical="top" wrapText="1"/>
    </xf>
    <xf numFmtId="0" fontId="19" fillId="0" borderId="0" xfId="0" applyFont="1" applyAlignment="1">
      <alignment horizontal="left" vertical="top" wrapText="1"/>
    </xf>
    <xf numFmtId="4" fontId="18" fillId="0" borderId="10" xfId="0" applyNumberFormat="1" applyFont="1" applyBorder="1" applyAlignment="1">
      <alignment horizontal="right" vertical="top" wrapText="1"/>
    </xf>
    <xf numFmtId="4" fontId="19" fillId="0" borderId="10" xfId="0" applyNumberFormat="1" applyFont="1" applyBorder="1" applyAlignment="1">
      <alignment horizontal="right" vertical="top" wrapText="1"/>
    </xf>
    <xf numFmtId="0" fontId="18" fillId="0" borderId="14" xfId="0" applyFont="1" applyBorder="1" applyAlignment="1">
      <alignment vertical="top" wrapText="1"/>
    </xf>
    <xf numFmtId="0" fontId="18" fillId="0" borderId="14" xfId="0" applyFont="1" applyBorder="1" applyAlignment="1">
      <alignment vertical="top"/>
    </xf>
    <xf numFmtId="0" fontId="18" fillId="0" borderId="14" xfId="0" applyFont="1" applyBorder="1" applyAlignment="1">
      <alignment horizontal="left" vertical="top" wrapText="1"/>
    </xf>
    <xf numFmtId="0" fontId="22" fillId="0" borderId="10" xfId="0" applyFont="1" applyBorder="1" applyAlignment="1">
      <alignment horizontal="right" vertical="top" wrapText="1"/>
    </xf>
    <xf numFmtId="0" fontId="19" fillId="0" borderId="13" xfId="0" applyFont="1" applyBorder="1" applyAlignment="1">
      <alignment horizontal="center" vertical="top" wrapText="1"/>
    </xf>
    <xf numFmtId="0" fontId="18" fillId="0" borderId="16" xfId="0" applyFont="1" applyBorder="1" applyAlignment="1">
      <alignment vertical="top"/>
    </xf>
    <xf numFmtId="0" fontId="19" fillId="0" borderId="10" xfId="0" applyFont="1" applyBorder="1" applyAlignment="1">
      <alignment horizontal="center" vertical="top"/>
    </xf>
    <xf numFmtId="4" fontId="18" fillId="0" borderId="10" xfId="0" applyNumberFormat="1" applyFont="1" applyBorder="1" applyAlignment="1">
      <alignment horizontal="center" vertical="center" wrapText="1"/>
    </xf>
    <xf numFmtId="0" fontId="19" fillId="0" borderId="10" xfId="0" applyFont="1" applyBorder="1" applyAlignment="1">
      <alignment horizontal="center" vertical="center" wrapText="1"/>
    </xf>
    <xf numFmtId="0" fontId="24" fillId="0" borderId="0" xfId="0" applyFont="1" applyAlignment="1">
      <alignment horizontal="left" vertical="top" wrapText="1"/>
    </xf>
    <xf numFmtId="0" fontId="19" fillId="0" borderId="10" xfId="0" applyFont="1" applyBorder="1" applyAlignment="1">
      <alignment horizontal="right" vertical="top"/>
    </xf>
    <xf numFmtId="4" fontId="18" fillId="0" borderId="10" xfId="0" applyNumberFormat="1" applyFont="1" applyBorder="1" applyAlignment="1">
      <alignment horizontal="center" vertical="top"/>
    </xf>
    <xf numFmtId="4" fontId="18" fillId="0" borderId="10" xfId="42" applyNumberFormat="1" applyFont="1" applyBorder="1" applyAlignment="1">
      <alignment horizontal="center" vertical="top" wrapText="1"/>
    </xf>
    <xf numFmtId="0" fontId="18" fillId="0" borderId="14" xfId="0" applyFont="1" applyBorder="1" applyAlignment="1">
      <alignment horizontal="center" vertical="top"/>
    </xf>
    <xf numFmtId="4" fontId="18" fillId="0" borderId="14" xfId="0" applyNumberFormat="1" applyFont="1" applyBorder="1" applyAlignment="1">
      <alignment horizontal="center" vertical="top"/>
    </xf>
    <xf numFmtId="4" fontId="18" fillId="0" borderId="14" xfId="42" applyNumberFormat="1" applyFont="1" applyBorder="1" applyAlignment="1">
      <alignment horizontal="center" vertical="top" wrapText="1"/>
    </xf>
    <xf numFmtId="0" fontId="18" fillId="0" borderId="10" xfId="0" applyFont="1" applyBorder="1" applyAlignment="1">
      <alignment horizontal="center" vertical="top"/>
    </xf>
    <xf numFmtId="0" fontId="26" fillId="0" borderId="10" xfId="0" applyFont="1" applyBorder="1" applyAlignment="1">
      <alignment horizontal="center" vertical="top" wrapText="1"/>
    </xf>
    <xf numFmtId="0" fontId="28" fillId="0" borderId="10" xfId="0" applyFont="1" applyBorder="1" applyAlignment="1">
      <alignment vertical="top" wrapText="1"/>
    </xf>
    <xf numFmtId="4" fontId="28" fillId="0" borderId="10" xfId="42" applyNumberFormat="1" applyFont="1" applyBorder="1" applyAlignment="1">
      <alignment horizontal="right" vertical="top" wrapText="1"/>
    </xf>
    <xf numFmtId="0" fontId="28" fillId="0" borderId="10" xfId="0" applyFont="1" applyBorder="1" applyAlignment="1">
      <alignment horizontal="left" vertical="top" wrapText="1"/>
    </xf>
    <xf numFmtId="0" fontId="28" fillId="0" borderId="10" xfId="0" applyFont="1" applyBorder="1" applyAlignment="1">
      <alignment vertical="top"/>
    </xf>
    <xf numFmtId="0" fontId="30" fillId="0" borderId="10" xfId="0" applyFont="1" applyBorder="1" applyAlignment="1">
      <alignment vertical="top" wrapText="1"/>
    </xf>
    <xf numFmtId="4" fontId="26" fillId="0" borderId="10" xfId="0" applyNumberFormat="1" applyFont="1" applyBorder="1" applyAlignment="1">
      <alignment vertical="top"/>
    </xf>
    <xf numFmtId="0" fontId="28" fillId="0" borderId="14" xfId="0" applyFont="1" applyBorder="1" applyAlignment="1">
      <alignment vertical="top"/>
    </xf>
    <xf numFmtId="0" fontId="26" fillId="0" borderId="10" xfId="0" applyFont="1" applyBorder="1" applyAlignment="1">
      <alignment horizontal="right" vertical="top"/>
    </xf>
    <xf numFmtId="0" fontId="26" fillId="0" borderId="10" xfId="0" applyFont="1" applyBorder="1" applyAlignment="1">
      <alignment vertical="top"/>
    </xf>
    <xf numFmtId="0" fontId="28" fillId="0" borderId="16" xfId="0" applyFont="1" applyBorder="1" applyAlignment="1">
      <alignment vertical="top"/>
    </xf>
    <xf numFmtId="4" fontId="18" fillId="0" borderId="10" xfId="0" applyNumberFormat="1" applyFont="1" applyBorder="1" applyAlignment="1">
      <alignment horizontal="center" vertical="top" wrapText="1"/>
    </xf>
    <xf numFmtId="0" fontId="23" fillId="0" borderId="10" xfId="0" applyFont="1" applyBorder="1" applyAlignment="1">
      <alignment horizontal="right" vertical="top" wrapText="1"/>
    </xf>
    <xf numFmtId="0" fontId="23" fillId="0" borderId="10" xfId="0" applyFont="1" applyBorder="1" applyAlignment="1">
      <alignment vertical="top" wrapText="1"/>
    </xf>
    <xf numFmtId="0" fontId="23" fillId="0" borderId="10" xfId="0" applyFont="1" applyBorder="1" applyAlignment="1">
      <alignment horizontal="left" vertical="top" wrapText="1"/>
    </xf>
    <xf numFmtId="4" fontId="23" fillId="0" borderId="10" xfId="0" applyNumberFormat="1" applyFont="1" applyBorder="1" applyAlignment="1">
      <alignment vertical="top" wrapText="1"/>
    </xf>
    <xf numFmtId="4" fontId="23" fillId="0" borderId="10" xfId="42" applyNumberFormat="1" applyFont="1" applyBorder="1" applyAlignment="1">
      <alignment horizontal="right" vertical="top" wrapText="1"/>
    </xf>
    <xf numFmtId="0" fontId="23" fillId="0" borderId="10" xfId="0" applyFont="1" applyBorder="1" applyAlignment="1">
      <alignment vertical="top"/>
    </xf>
    <xf numFmtId="0" fontId="23" fillId="0" borderId="0" xfId="0" applyFont="1" applyAlignment="1">
      <alignment vertical="top" wrapText="1"/>
    </xf>
    <xf numFmtId="4" fontId="31" fillId="0" borderId="10" xfId="0" applyNumberFormat="1" applyFont="1" applyBorder="1" applyAlignment="1">
      <alignment horizontal="right" vertical="top" wrapText="1"/>
    </xf>
    <xf numFmtId="0" fontId="31" fillId="0" borderId="10" xfId="0" applyFont="1" applyBorder="1" applyAlignment="1">
      <alignment horizontal="left" vertical="top" wrapText="1"/>
    </xf>
    <xf numFmtId="0" fontId="23" fillId="0" borderId="10" xfId="0" applyFont="1" applyBorder="1" applyAlignment="1">
      <alignment horizontal="center" vertical="top" wrapText="1"/>
    </xf>
    <xf numFmtId="0" fontId="23" fillId="0" borderId="10" xfId="0" applyFont="1" applyBorder="1" applyAlignment="1">
      <alignment horizontal="center" vertical="top"/>
    </xf>
    <xf numFmtId="4" fontId="23" fillId="0" borderId="10" xfId="0" applyNumberFormat="1" applyFont="1" applyBorder="1" applyAlignment="1">
      <alignment horizontal="center" vertical="top" wrapText="1"/>
    </xf>
    <xf numFmtId="4" fontId="23" fillId="0" borderId="10" xfId="42" applyNumberFormat="1" applyFont="1" applyBorder="1" applyAlignment="1">
      <alignment horizontal="center" vertical="top" wrapText="1"/>
    </xf>
    <xf numFmtId="0" fontId="18" fillId="0" borderId="16" xfId="0" applyFont="1" applyBorder="1" applyAlignment="1">
      <alignment horizontal="left" vertical="top" wrapText="1"/>
    </xf>
    <xf numFmtId="0" fontId="31" fillId="0" borderId="10" xfId="0" applyFont="1" applyBorder="1" applyAlignment="1">
      <alignment horizontal="right" vertical="top" wrapText="1"/>
    </xf>
    <xf numFmtId="49" fontId="18" fillId="0" borderId="10" xfId="0" applyNumberFormat="1" applyFont="1" applyBorder="1" applyAlignment="1">
      <alignment horizontal="center" vertical="center" wrapText="1"/>
    </xf>
    <xf numFmtId="4" fontId="18" fillId="0" borderId="10" xfId="42" applyNumberFormat="1" applyFont="1" applyBorder="1" applyAlignment="1">
      <alignment horizontal="center" vertical="center" wrapText="1"/>
    </xf>
    <xf numFmtId="0" fontId="18" fillId="0" borderId="11" xfId="0" applyFont="1" applyBorder="1" applyAlignment="1">
      <alignment horizontal="left" vertical="top" wrapText="1"/>
    </xf>
    <xf numFmtId="0" fontId="19" fillId="0" borderId="11" xfId="0" applyFont="1" applyBorder="1" applyAlignment="1">
      <alignment horizontal="center" vertical="top" wrapText="1"/>
    </xf>
    <xf numFmtId="16" fontId="18" fillId="0" borderId="10" xfId="0" applyNumberFormat="1" applyFont="1" applyBorder="1" applyAlignment="1">
      <alignment horizontal="center" vertical="center" wrapText="1"/>
    </xf>
    <xf numFmtId="4" fontId="24" fillId="0" borderId="10" xfId="0" applyNumberFormat="1" applyFont="1" applyBorder="1" applyAlignment="1">
      <alignment vertical="top" wrapText="1"/>
    </xf>
    <xf numFmtId="0" fontId="24" fillId="0" borderId="10" xfId="0" applyFont="1" applyBorder="1" applyAlignment="1">
      <alignment horizontal="left" vertical="top" wrapText="1"/>
    </xf>
    <xf numFmtId="0" fontId="19" fillId="0" borderId="10" xfId="0" applyFont="1" applyBorder="1" applyAlignment="1">
      <alignment horizontal="center" vertical="top" wrapText="1"/>
    </xf>
    <xf numFmtId="0" fontId="19" fillId="0" borderId="10" xfId="0" applyFont="1" applyBorder="1" applyAlignment="1">
      <alignment horizontal="right" vertical="top"/>
    </xf>
    <xf numFmtId="0" fontId="18" fillId="0" borderId="14" xfId="0" applyFont="1" applyBorder="1" applyAlignment="1">
      <alignment horizontal="left" vertical="top" wrapText="1"/>
    </xf>
    <xf numFmtId="0" fontId="18" fillId="0" borderId="15" xfId="0" applyFont="1" applyBorder="1" applyAlignment="1">
      <alignment horizontal="left" vertical="top" wrapText="1"/>
    </xf>
    <xf numFmtId="0" fontId="18" fillId="0" borderId="16" xfId="0" applyFont="1" applyBorder="1" applyAlignment="1">
      <alignment horizontal="left" vertical="top" wrapText="1"/>
    </xf>
    <xf numFmtId="0" fontId="19" fillId="0" borderId="11" xfId="0" applyFont="1" applyBorder="1" applyAlignment="1">
      <alignment horizontal="right" vertical="top" wrapText="1"/>
    </xf>
    <xf numFmtId="0" fontId="19" fillId="0" borderId="12" xfId="0" applyFont="1" applyBorder="1" applyAlignment="1">
      <alignment horizontal="right" vertical="top" wrapText="1"/>
    </xf>
    <xf numFmtId="0" fontId="19" fillId="0" borderId="13" xfId="0" applyFont="1" applyBorder="1" applyAlignment="1">
      <alignment horizontal="right" vertical="top" wrapText="1"/>
    </xf>
    <xf numFmtId="0" fontId="23" fillId="0" borderId="10" xfId="0" applyFont="1" applyBorder="1" applyAlignment="1">
      <alignment horizontal="center" vertical="top" wrapText="1"/>
    </xf>
    <xf numFmtId="0" fontId="19" fillId="0" borderId="11" xfId="0" applyFont="1" applyBorder="1" applyAlignment="1">
      <alignment horizontal="right" vertical="top"/>
    </xf>
    <xf numFmtId="0" fontId="19" fillId="0" borderId="12" xfId="0" applyFont="1" applyBorder="1" applyAlignment="1">
      <alignment horizontal="right" vertical="top"/>
    </xf>
    <xf numFmtId="0" fontId="19" fillId="0" borderId="13" xfId="0" applyFont="1" applyBorder="1" applyAlignment="1">
      <alignment horizontal="right" vertical="top"/>
    </xf>
    <xf numFmtId="0" fontId="31" fillId="0" borderId="11" xfId="0" applyFont="1" applyBorder="1" applyAlignment="1">
      <alignment horizontal="right" vertical="top" wrapText="1"/>
    </xf>
    <xf numFmtId="0" fontId="31" fillId="0" borderId="12" xfId="0" applyFont="1" applyBorder="1" applyAlignment="1">
      <alignment horizontal="right" vertical="top" wrapText="1"/>
    </xf>
    <xf numFmtId="0" fontId="31" fillId="0" borderId="13" xfId="0" applyFont="1" applyBorder="1" applyAlignment="1">
      <alignment horizontal="right" vertical="top" wrapText="1"/>
    </xf>
    <xf numFmtId="0" fontId="23" fillId="0" borderId="14" xfId="0" applyFont="1" applyBorder="1" applyAlignment="1">
      <alignment horizontal="left" vertical="top" wrapText="1"/>
    </xf>
    <xf numFmtId="0" fontId="23" fillId="0" borderId="15" xfId="0" applyFont="1" applyBorder="1" applyAlignment="1">
      <alignment horizontal="left" vertical="top" wrapText="1"/>
    </xf>
    <xf numFmtId="0" fontId="23" fillId="0" borderId="16" xfId="0" applyFont="1" applyBorder="1" applyAlignment="1">
      <alignment horizontal="left" vertical="top" wrapText="1"/>
    </xf>
    <xf numFmtId="0" fontId="26" fillId="0" borderId="10" xfId="0" applyFont="1" applyBorder="1" applyAlignment="1">
      <alignment horizontal="center" vertical="top" wrapText="1"/>
    </xf>
    <xf numFmtId="0" fontId="26" fillId="0" borderId="11" xfId="0" applyFont="1" applyBorder="1" applyAlignment="1">
      <alignment horizontal="right" vertical="top"/>
    </xf>
    <xf numFmtId="0" fontId="26" fillId="0" borderId="12" xfId="0" applyFont="1" applyBorder="1" applyAlignment="1">
      <alignment horizontal="right" vertical="top"/>
    </xf>
    <xf numFmtId="0" fontId="26" fillId="0" borderId="13" xfId="0" applyFont="1" applyBorder="1" applyAlignment="1">
      <alignment horizontal="right" vertical="top"/>
    </xf>
    <xf numFmtId="0" fontId="28" fillId="0" borderId="14" xfId="0" applyFont="1" applyBorder="1" applyAlignment="1">
      <alignment horizontal="left" vertical="top" wrapText="1"/>
    </xf>
    <xf numFmtId="0" fontId="28" fillId="0" borderId="15" xfId="0" applyFont="1" applyBorder="1" applyAlignment="1">
      <alignment horizontal="left" vertical="top" wrapText="1"/>
    </xf>
    <xf numFmtId="0" fontId="28" fillId="0" borderId="16" xfId="0" applyFont="1" applyBorder="1" applyAlignment="1">
      <alignment horizontal="left" vertical="top" wrapText="1"/>
    </xf>
  </cellXfs>
  <cellStyles count="44">
    <cellStyle name="20% — акцент1" xfId="19" builtinId="30" customBuiltin="1"/>
    <cellStyle name="20% — акцент2" xfId="23" builtinId="34" customBuiltin="1"/>
    <cellStyle name="20% — акцент3" xfId="27" builtinId="38" customBuiltin="1"/>
    <cellStyle name="20% — акцент4" xfId="31" builtinId="42" customBuiltin="1"/>
    <cellStyle name="20% — акцент5" xfId="35" builtinId="46" customBuiltin="1"/>
    <cellStyle name="20% — акцент6" xfId="39" builtinId="50" customBuiltin="1"/>
    <cellStyle name="40% — акцент1" xfId="20" builtinId="31" customBuiltin="1"/>
    <cellStyle name="40% — акцент2" xfId="24" builtinId="35" customBuiltin="1"/>
    <cellStyle name="40% — акцент3" xfId="28" builtinId="39" customBuiltin="1"/>
    <cellStyle name="40% — акцент4" xfId="32" builtinId="43" customBuiltin="1"/>
    <cellStyle name="40% — акцент5" xfId="36" builtinId="47" customBuiltin="1"/>
    <cellStyle name="40% — акцент6" xfId="40" builtinId="51" customBuiltin="1"/>
    <cellStyle name="60% — акцент1" xfId="21" builtinId="32" customBuiltin="1"/>
    <cellStyle name="60% — акцент2" xfId="25" builtinId="36" customBuiltin="1"/>
    <cellStyle name="60% — акцент3" xfId="29" builtinId="40" customBuiltin="1"/>
    <cellStyle name="60% — акцент4" xfId="33" builtinId="44" customBuiltin="1"/>
    <cellStyle name="60% — акцент5" xfId="37" builtinId="48" customBuiltin="1"/>
    <cellStyle name="60% — акцент6" xfId="41" builtinId="52" customBuiltin="1"/>
    <cellStyle name="Акцент1" xfId="18" builtinId="29" customBuiltin="1"/>
    <cellStyle name="Акцент2" xfId="22" builtinId="33" customBuiltin="1"/>
    <cellStyle name="Акцент3" xfId="26" builtinId="37" customBuiltin="1"/>
    <cellStyle name="Акцент4" xfId="30" builtinId="41" customBuiltin="1"/>
    <cellStyle name="Акцент5" xfId="34" builtinId="45" customBuiltin="1"/>
    <cellStyle name="Акцент6" xfId="38" builtinId="49" customBuiltin="1"/>
    <cellStyle name="Ввод " xfId="9" builtinId="20" customBuiltin="1"/>
    <cellStyle name="Вывод" xfId="10" builtinId="21" customBuiltin="1"/>
    <cellStyle name="Вычисление" xfId="11" builtinId="22" customBuiltin="1"/>
    <cellStyle name="Денежный" xfId="42" builtinId="4"/>
    <cellStyle name="Заголовок 1" xfId="2" builtinId="16" customBuiltin="1"/>
    <cellStyle name="Заголовок 2" xfId="3" builtinId="17" customBuiltin="1"/>
    <cellStyle name="Заголовок 3" xfId="4" builtinId="18" customBuiltin="1"/>
    <cellStyle name="Заголовок 4" xfId="5" builtinId="19" customBuiltin="1"/>
    <cellStyle name="Итог" xfId="17" builtinId="25" customBuiltin="1"/>
    <cellStyle name="Контрольная ячейка" xfId="13" builtinId="23" customBuiltin="1"/>
    <cellStyle name="Название" xfId="1" builtinId="15" customBuiltin="1"/>
    <cellStyle name="Нейтральный" xfId="8" builtinId="28" customBuiltin="1"/>
    <cellStyle name="Обычный" xfId="0" builtinId="0"/>
    <cellStyle name="Обычный 2" xfId="43" xr:uid="{8B01A6DF-8B6C-4583-8BE9-4ADD74B87CCE}"/>
    <cellStyle name="Плохой" xfId="7" builtinId="27" customBuiltin="1"/>
    <cellStyle name="Пояснение" xfId="16" builtinId="53" customBuiltin="1"/>
    <cellStyle name="Примечание" xfId="15" builtinId="10" customBuiltin="1"/>
    <cellStyle name="Связанная ячейка" xfId="12" builtinId="24" customBuiltin="1"/>
    <cellStyle name="Текст предупреждения" xfId="14" builtinId="11" customBuiltin="1"/>
    <cellStyle name="Хороший"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1F593-DB1C-4E06-A3AD-09D850CB0992}">
  <sheetPr>
    <pageSetUpPr fitToPage="1"/>
  </sheetPr>
  <dimension ref="A1:K15"/>
  <sheetViews>
    <sheetView zoomScale="70" zoomScaleNormal="70" workbookViewId="0">
      <pane ySplit="1" topLeftCell="A2" activePane="bottomLeft" state="frozen"/>
      <selection pane="bottomLeft" activeCell="L1" sqref="L1:AO1048576"/>
    </sheetView>
  </sheetViews>
  <sheetFormatPr defaultColWidth="9.140625" defaultRowHeight="15.75" x14ac:dyDescent="0.25"/>
  <cols>
    <col min="1" max="1" width="6.5703125" style="4" customWidth="1"/>
    <col min="2" max="2" width="35.85546875" style="4" customWidth="1"/>
    <col min="3" max="3" width="82.5703125" style="4" customWidth="1"/>
    <col min="4" max="4" width="28.28515625" style="4" customWidth="1"/>
    <col min="5" max="5" width="14.140625" style="4" customWidth="1"/>
    <col min="6" max="7" width="15.42578125" style="4" customWidth="1"/>
    <col min="8" max="8" width="16.5703125" style="4" customWidth="1"/>
    <col min="9" max="9" width="16.28515625" style="4" customWidth="1"/>
    <col min="10" max="10" width="20.5703125" style="4" customWidth="1"/>
    <col min="11" max="11" width="25.42578125" style="4" customWidth="1"/>
    <col min="12" max="16384" width="9.140625" style="4"/>
  </cols>
  <sheetData>
    <row r="1" spans="1:11" ht="67.5" customHeight="1" x14ac:dyDescent="0.25">
      <c r="A1" s="70" t="s">
        <v>101</v>
      </c>
      <c r="B1" s="70"/>
      <c r="C1" s="70"/>
      <c r="D1" s="70"/>
      <c r="E1" s="70"/>
      <c r="F1" s="70"/>
      <c r="G1" s="70"/>
      <c r="H1" s="70"/>
      <c r="I1" s="70"/>
      <c r="J1" s="70"/>
      <c r="K1" s="70"/>
    </row>
    <row r="2" spans="1:11" s="5" customFormat="1" ht="51.75" customHeight="1" x14ac:dyDescent="0.25">
      <c r="A2" s="6" t="s">
        <v>0</v>
      </c>
      <c r="B2" s="6" t="s">
        <v>1</v>
      </c>
      <c r="C2" s="6" t="s">
        <v>2</v>
      </c>
      <c r="D2" s="6" t="s">
        <v>3</v>
      </c>
      <c r="E2" s="6" t="s">
        <v>11</v>
      </c>
      <c r="F2" s="6" t="s">
        <v>154</v>
      </c>
      <c r="G2" s="6" t="s">
        <v>27</v>
      </c>
      <c r="H2" s="6" t="s">
        <v>4</v>
      </c>
      <c r="I2" s="6" t="s">
        <v>5</v>
      </c>
      <c r="J2" s="6" t="s">
        <v>6</v>
      </c>
      <c r="K2" s="6" t="s">
        <v>7</v>
      </c>
    </row>
    <row r="3" spans="1:11" ht="148.5" customHeight="1" x14ac:dyDescent="0.25">
      <c r="A3" s="3">
        <v>1</v>
      </c>
      <c r="B3" s="9" t="s">
        <v>119</v>
      </c>
      <c r="C3" s="9" t="s">
        <v>118</v>
      </c>
      <c r="D3" s="9" t="s">
        <v>117</v>
      </c>
      <c r="E3" s="12" t="s">
        <v>121</v>
      </c>
      <c r="F3" s="7">
        <v>6</v>
      </c>
      <c r="G3" s="8">
        <v>239375</v>
      </c>
      <c r="H3" s="8">
        <f>F3*G3</f>
        <v>1436250</v>
      </c>
      <c r="I3" s="14" t="s">
        <v>120</v>
      </c>
      <c r="J3" s="3" t="s">
        <v>13</v>
      </c>
      <c r="K3" s="72" t="s">
        <v>151</v>
      </c>
    </row>
    <row r="4" spans="1:11" ht="114" customHeight="1" x14ac:dyDescent="0.25">
      <c r="A4" s="3">
        <v>2</v>
      </c>
      <c r="B4" s="9" t="s">
        <v>116</v>
      </c>
      <c r="C4" s="9" t="s">
        <v>115</v>
      </c>
      <c r="D4" s="9" t="s">
        <v>110</v>
      </c>
      <c r="E4" s="12" t="s">
        <v>122</v>
      </c>
      <c r="F4" s="22">
        <v>1</v>
      </c>
      <c r="G4" s="17">
        <v>121500</v>
      </c>
      <c r="H4" s="8">
        <f>F4*G4</f>
        <v>121500</v>
      </c>
      <c r="I4" s="14" t="s">
        <v>120</v>
      </c>
      <c r="J4" s="17">
        <v>121500</v>
      </c>
      <c r="K4" s="73"/>
    </row>
    <row r="5" spans="1:11" ht="53.25" customHeight="1" x14ac:dyDescent="0.25">
      <c r="A5" s="3">
        <v>3</v>
      </c>
      <c r="B5" s="9" t="s">
        <v>114</v>
      </c>
      <c r="C5" s="9" t="s">
        <v>113</v>
      </c>
      <c r="D5" s="9" t="s">
        <v>110</v>
      </c>
      <c r="E5" s="12" t="s">
        <v>121</v>
      </c>
      <c r="F5" s="22">
        <v>4</v>
      </c>
      <c r="G5" s="8">
        <v>196000</v>
      </c>
      <c r="H5" s="8">
        <f>F5*G5</f>
        <v>784000</v>
      </c>
      <c r="I5" s="14" t="s">
        <v>120</v>
      </c>
      <c r="J5" s="17">
        <v>756000</v>
      </c>
      <c r="K5" s="73"/>
    </row>
    <row r="6" spans="1:11" ht="37.5" customHeight="1" x14ac:dyDescent="0.25">
      <c r="A6" s="3">
        <v>4</v>
      </c>
      <c r="B6" s="9" t="s">
        <v>112</v>
      </c>
      <c r="C6" s="9" t="s">
        <v>111</v>
      </c>
      <c r="D6" s="9" t="s">
        <v>110</v>
      </c>
      <c r="E6" s="12" t="s">
        <v>123</v>
      </c>
      <c r="F6" s="7">
        <v>2</v>
      </c>
      <c r="G6" s="8">
        <v>5400</v>
      </c>
      <c r="H6" s="8">
        <f t="shared" ref="H6:H9" si="0">F6*G6</f>
        <v>10800</v>
      </c>
      <c r="I6" s="14" t="s">
        <v>120</v>
      </c>
      <c r="J6" s="17">
        <v>10600</v>
      </c>
      <c r="K6" s="73"/>
    </row>
    <row r="7" spans="1:11" ht="120" customHeight="1" x14ac:dyDescent="0.25">
      <c r="A7" s="3">
        <v>5</v>
      </c>
      <c r="B7" s="9" t="s">
        <v>109</v>
      </c>
      <c r="C7" s="9" t="s">
        <v>108</v>
      </c>
      <c r="D7" s="9" t="s">
        <v>107</v>
      </c>
      <c r="E7" s="12" t="s">
        <v>124</v>
      </c>
      <c r="F7" s="7">
        <v>1</v>
      </c>
      <c r="G7" s="17">
        <v>855000</v>
      </c>
      <c r="H7" s="8">
        <f t="shared" si="0"/>
        <v>855000</v>
      </c>
      <c r="I7" s="14" t="s">
        <v>120</v>
      </c>
      <c r="J7" s="3" t="s">
        <v>13</v>
      </c>
      <c r="K7" s="73"/>
    </row>
    <row r="8" spans="1:11" ht="33" customHeight="1" x14ac:dyDescent="0.25">
      <c r="A8" s="3">
        <v>6</v>
      </c>
      <c r="B8" s="9" t="s">
        <v>106</v>
      </c>
      <c r="C8" s="9" t="s">
        <v>105</v>
      </c>
      <c r="D8" s="9" t="s">
        <v>104</v>
      </c>
      <c r="E8" s="12" t="s">
        <v>124</v>
      </c>
      <c r="F8" s="7">
        <v>1</v>
      </c>
      <c r="G8" s="17">
        <v>580000</v>
      </c>
      <c r="H8" s="8">
        <f t="shared" si="0"/>
        <v>580000</v>
      </c>
      <c r="I8" s="14" t="s">
        <v>120</v>
      </c>
      <c r="J8" s="3" t="s">
        <v>13</v>
      </c>
      <c r="K8" s="73"/>
    </row>
    <row r="9" spans="1:11" ht="76.5" customHeight="1" x14ac:dyDescent="0.25">
      <c r="A9" s="3">
        <v>7</v>
      </c>
      <c r="B9" s="9" t="s">
        <v>155</v>
      </c>
      <c r="C9" s="9" t="s">
        <v>103</v>
      </c>
      <c r="D9" s="9" t="s">
        <v>102</v>
      </c>
      <c r="E9" s="12" t="s">
        <v>124</v>
      </c>
      <c r="F9" s="7">
        <v>1</v>
      </c>
      <c r="G9" s="17">
        <v>600500</v>
      </c>
      <c r="H9" s="8">
        <f t="shared" si="0"/>
        <v>600500</v>
      </c>
      <c r="I9" s="14" t="s">
        <v>120</v>
      </c>
      <c r="J9" s="3" t="s">
        <v>13</v>
      </c>
      <c r="K9" s="74"/>
    </row>
    <row r="10" spans="1:11" x14ac:dyDescent="0.25">
      <c r="A10" s="71" t="s">
        <v>51</v>
      </c>
      <c r="B10" s="71"/>
      <c r="C10" s="71"/>
      <c r="D10" s="71"/>
      <c r="E10" s="71"/>
      <c r="F10" s="71"/>
      <c r="G10" s="71"/>
      <c r="H10" s="11">
        <f>SUM(H3:H9)</f>
        <v>4388050</v>
      </c>
      <c r="I10" s="1"/>
      <c r="J10" s="1"/>
      <c r="K10" s="1"/>
    </row>
    <row r="11" spans="1:11" x14ac:dyDescent="0.25">
      <c r="A11" s="1"/>
      <c r="B11" s="1"/>
      <c r="C11" s="1"/>
      <c r="D11" s="1"/>
      <c r="E11" s="1"/>
      <c r="F11" s="1"/>
      <c r="G11" s="1"/>
      <c r="H11" s="11"/>
      <c r="I11" s="1"/>
      <c r="J11" s="1"/>
      <c r="K11" s="1"/>
    </row>
    <row r="12" spans="1:11" x14ac:dyDescent="0.25">
      <c r="A12" s="1"/>
      <c r="B12" s="1"/>
      <c r="C12" s="2" t="s">
        <v>8</v>
      </c>
      <c r="D12" s="2"/>
      <c r="E12" s="2"/>
      <c r="F12" s="2"/>
      <c r="G12" s="2"/>
      <c r="H12" s="2" t="s">
        <v>9</v>
      </c>
      <c r="I12" s="2"/>
      <c r="J12" s="1"/>
      <c r="K12" s="1"/>
    </row>
    <row r="13" spans="1:11" ht="22.9" customHeight="1" x14ac:dyDescent="0.25">
      <c r="A13" s="1"/>
      <c r="B13" s="1"/>
      <c r="C13" s="2"/>
      <c r="D13" s="2"/>
      <c r="E13" s="2"/>
      <c r="F13" s="2"/>
      <c r="G13" s="2"/>
      <c r="H13" s="2"/>
      <c r="I13" s="2"/>
      <c r="J13" s="1"/>
      <c r="K13" s="1"/>
    </row>
    <row r="14" spans="1:11" x14ac:dyDescent="0.25">
      <c r="A14" s="1"/>
      <c r="B14" s="1"/>
      <c r="C14" s="2" t="s">
        <v>10</v>
      </c>
      <c r="D14" s="2"/>
      <c r="E14" s="2"/>
      <c r="F14" s="2"/>
      <c r="G14" s="2"/>
      <c r="H14" s="2" t="s">
        <v>125</v>
      </c>
      <c r="I14" s="2"/>
      <c r="J14" s="1"/>
      <c r="K14" s="1"/>
    </row>
    <row r="15" spans="1:11" x14ac:dyDescent="0.25">
      <c r="A15" s="1"/>
      <c r="B15" s="1"/>
      <c r="C15" s="1"/>
      <c r="D15" s="1"/>
      <c r="E15" s="1"/>
      <c r="F15" s="1"/>
      <c r="G15" s="1"/>
      <c r="H15" s="1"/>
      <c r="I15" s="1"/>
      <c r="J15" s="1"/>
      <c r="K15" s="1"/>
    </row>
  </sheetData>
  <mergeCells count="3">
    <mergeCell ref="A1:K1"/>
    <mergeCell ref="A10:G10"/>
    <mergeCell ref="K3:K9"/>
  </mergeCells>
  <phoneticPr fontId="21" type="noConversion"/>
  <pageMargins left="0" right="0" top="0" bottom="0" header="0.31496062992125984" footer="0.31496062992125984"/>
  <pageSetup paperSize="256" scale="6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7690E-8DD2-4E1F-A8E1-F9B973B0D196}">
  <sheetPr>
    <pageSetUpPr fitToPage="1"/>
  </sheetPr>
  <dimension ref="A1:K25"/>
  <sheetViews>
    <sheetView zoomScale="55" zoomScaleNormal="55" workbookViewId="0">
      <selection activeCell="L1" sqref="L1:N1048576"/>
    </sheetView>
  </sheetViews>
  <sheetFormatPr defaultColWidth="9.140625" defaultRowHeight="15.75" x14ac:dyDescent="0.25"/>
  <cols>
    <col min="1" max="1" width="6.5703125" style="15" customWidth="1"/>
    <col min="2" max="2" width="19.42578125" style="15" customWidth="1"/>
    <col min="3" max="3" width="68.42578125" style="15" customWidth="1"/>
    <col min="4" max="4" width="30.85546875" style="15" customWidth="1"/>
    <col min="5" max="5" width="14.140625" style="15" customWidth="1"/>
    <col min="6" max="6" width="15.42578125" style="15" customWidth="1"/>
    <col min="7" max="7" width="18.85546875" style="15" customWidth="1"/>
    <col min="8" max="8" width="17.7109375" style="15" customWidth="1"/>
    <col min="9" max="9" width="16.28515625" style="15" hidden="1" customWidth="1"/>
    <col min="10" max="10" width="18.5703125" style="15" hidden="1" customWidth="1"/>
    <col min="11" max="11" width="18.5703125" style="15" customWidth="1"/>
    <col min="12" max="16384" width="9.140625" style="15"/>
  </cols>
  <sheetData>
    <row r="1" spans="1:11" ht="67.5" customHeight="1" x14ac:dyDescent="0.25">
      <c r="A1" s="70" t="s">
        <v>53</v>
      </c>
      <c r="B1" s="70"/>
      <c r="C1" s="70"/>
      <c r="D1" s="70"/>
      <c r="E1" s="70"/>
      <c r="F1" s="70"/>
      <c r="G1" s="70"/>
      <c r="H1" s="70"/>
      <c r="I1" s="70"/>
      <c r="J1" s="70"/>
      <c r="K1" s="23"/>
    </row>
    <row r="2" spans="1:11" s="16" customFormat="1" ht="66.75" customHeight="1" x14ac:dyDescent="0.25">
      <c r="A2" s="6" t="s">
        <v>0</v>
      </c>
      <c r="B2" s="6" t="s">
        <v>1</v>
      </c>
      <c r="C2" s="6" t="s">
        <v>2</v>
      </c>
      <c r="D2" s="6" t="s">
        <v>3</v>
      </c>
      <c r="E2" s="6" t="s">
        <v>11</v>
      </c>
      <c r="F2" s="27" t="s">
        <v>12</v>
      </c>
      <c r="G2" s="27" t="s">
        <v>27</v>
      </c>
      <c r="H2" s="27" t="s">
        <v>4</v>
      </c>
      <c r="I2" s="6" t="s">
        <v>5</v>
      </c>
      <c r="J2" s="66" t="s">
        <v>6</v>
      </c>
      <c r="K2" s="6" t="s">
        <v>7</v>
      </c>
    </row>
    <row r="3" spans="1:11" ht="79.5" customHeight="1" x14ac:dyDescent="0.25">
      <c r="A3" s="7">
        <v>1</v>
      </c>
      <c r="B3" s="69" t="s">
        <v>58</v>
      </c>
      <c r="C3" s="69" t="s">
        <v>55</v>
      </c>
      <c r="D3" s="9" t="s">
        <v>57</v>
      </c>
      <c r="E3" s="67" t="s">
        <v>59</v>
      </c>
      <c r="F3" s="63" t="s">
        <v>60</v>
      </c>
      <c r="G3" s="26">
        <v>120000</v>
      </c>
      <c r="H3" s="64">
        <f t="shared" ref="H3:H4" si="0">F3*G3</f>
        <v>120000</v>
      </c>
      <c r="I3" s="9" t="s">
        <v>25</v>
      </c>
      <c r="J3" s="65" t="s">
        <v>13</v>
      </c>
      <c r="K3" s="78" t="s">
        <v>160</v>
      </c>
    </row>
    <row r="4" spans="1:11" ht="144" customHeight="1" x14ac:dyDescent="0.25">
      <c r="A4" s="7">
        <v>2</v>
      </c>
      <c r="B4" s="69" t="s">
        <v>56</v>
      </c>
      <c r="C4" s="69" t="s">
        <v>55</v>
      </c>
      <c r="D4" s="9" t="s">
        <v>54</v>
      </c>
      <c r="E4" s="67" t="s">
        <v>45</v>
      </c>
      <c r="F4" s="63" t="s">
        <v>61</v>
      </c>
      <c r="G4" s="26">
        <v>180000</v>
      </c>
      <c r="H4" s="64">
        <f t="shared" si="0"/>
        <v>1080000</v>
      </c>
      <c r="I4" s="9" t="s">
        <v>25</v>
      </c>
      <c r="J4" s="65" t="s">
        <v>13</v>
      </c>
      <c r="K4" s="78"/>
    </row>
    <row r="5" spans="1:11" x14ac:dyDescent="0.25">
      <c r="A5" s="75" t="s">
        <v>51</v>
      </c>
      <c r="B5" s="76"/>
      <c r="C5" s="76"/>
      <c r="D5" s="76"/>
      <c r="E5" s="76"/>
      <c r="F5" s="76"/>
      <c r="G5" s="77"/>
      <c r="H5" s="18">
        <f>SUM(H3:H4)</f>
        <v>1200000</v>
      </c>
      <c r="I5" s="9"/>
      <c r="J5" s="65"/>
      <c r="K5" s="49"/>
    </row>
    <row r="6" spans="1:11" x14ac:dyDescent="0.25">
      <c r="A6" s="9"/>
      <c r="B6" s="9"/>
      <c r="C6" s="9"/>
      <c r="D6" s="9"/>
      <c r="E6" s="9"/>
      <c r="F6" s="9"/>
      <c r="G6" s="9"/>
      <c r="H6" s="9"/>
      <c r="I6" s="9"/>
      <c r="J6" s="65"/>
      <c r="K6" s="54"/>
    </row>
    <row r="7" spans="1:11" x14ac:dyDescent="0.25">
      <c r="A7" s="9"/>
      <c r="B7" s="9"/>
      <c r="C7" s="13" t="s">
        <v>8</v>
      </c>
      <c r="D7" s="13"/>
      <c r="E7" s="13"/>
      <c r="F7" s="13"/>
      <c r="G7" s="13"/>
      <c r="H7" s="13" t="s">
        <v>9</v>
      </c>
      <c r="I7" s="13"/>
      <c r="J7" s="65"/>
      <c r="K7" s="54"/>
    </row>
    <row r="8" spans="1:11" ht="22.9" customHeight="1" x14ac:dyDescent="0.25">
      <c r="A8" s="9"/>
      <c r="B8" s="9"/>
      <c r="C8" s="13"/>
      <c r="D8" s="13"/>
      <c r="E8" s="13"/>
      <c r="F8" s="13"/>
      <c r="G8" s="13"/>
      <c r="H8" s="13"/>
      <c r="I8" s="13"/>
      <c r="J8" s="65"/>
      <c r="K8" s="54"/>
    </row>
    <row r="9" spans="1:11" ht="19.5" customHeight="1" x14ac:dyDescent="0.25">
      <c r="A9" s="9"/>
      <c r="B9" s="9"/>
      <c r="C9" s="13" t="s">
        <v>10</v>
      </c>
      <c r="D9" s="13"/>
      <c r="E9" s="13"/>
      <c r="F9" s="13"/>
      <c r="G9" s="13"/>
      <c r="H9" s="13" t="s">
        <v>64</v>
      </c>
      <c r="I9" s="13"/>
      <c r="J9" s="65"/>
      <c r="K9" s="54"/>
    </row>
    <row r="10" spans="1:11" x14ac:dyDescent="0.25">
      <c r="A10" s="9"/>
      <c r="B10" s="9"/>
      <c r="C10" s="9"/>
      <c r="D10" s="9"/>
      <c r="E10" s="9"/>
      <c r="F10" s="9"/>
      <c r="G10" s="9"/>
      <c r="H10" s="9"/>
      <c r="I10" s="9"/>
      <c r="J10" s="65"/>
      <c r="K10" s="54"/>
    </row>
    <row r="11" spans="1:11" x14ac:dyDescent="0.25">
      <c r="K11" s="54"/>
    </row>
    <row r="12" spans="1:11" x14ac:dyDescent="0.25">
      <c r="K12" s="54"/>
    </row>
    <row r="13" spans="1:11" x14ac:dyDescent="0.25">
      <c r="K13" s="54"/>
    </row>
    <row r="14" spans="1:11" x14ac:dyDescent="0.25">
      <c r="K14" s="54"/>
    </row>
    <row r="15" spans="1:11" x14ac:dyDescent="0.25">
      <c r="K15" s="54"/>
    </row>
    <row r="16" spans="1:11" x14ac:dyDescent="0.25">
      <c r="K16" s="54"/>
    </row>
    <row r="17" spans="11:11" x14ac:dyDescent="0.25">
      <c r="K17" s="54"/>
    </row>
    <row r="18" spans="11:11" x14ac:dyDescent="0.25">
      <c r="K18" s="54"/>
    </row>
    <row r="19" spans="11:11" x14ac:dyDescent="0.25">
      <c r="K19" s="54"/>
    </row>
    <row r="20" spans="11:11" x14ac:dyDescent="0.25">
      <c r="K20" s="54"/>
    </row>
    <row r="21" spans="11:11" x14ac:dyDescent="0.25">
      <c r="K21" s="54"/>
    </row>
    <row r="22" spans="11:11" x14ac:dyDescent="0.25">
      <c r="K22" s="54"/>
    </row>
    <row r="23" spans="11:11" x14ac:dyDescent="0.25">
      <c r="K23" s="54"/>
    </row>
    <row r="24" spans="11:11" x14ac:dyDescent="0.25">
      <c r="K24" s="54"/>
    </row>
    <row r="25" spans="11:11" x14ac:dyDescent="0.25">
      <c r="K25" s="54"/>
    </row>
  </sheetData>
  <mergeCells count="3">
    <mergeCell ref="A1:J1"/>
    <mergeCell ref="A5:G5"/>
    <mergeCell ref="K3:K4"/>
  </mergeCells>
  <pageMargins left="0" right="0" top="0" bottom="0" header="0.31496062992125984" footer="0.31496062992125984"/>
  <pageSetup paperSize="256" scale="5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40323-A2D9-4F5A-8549-F61CD62CBE0E}">
  <sheetPr>
    <pageSetUpPr fitToPage="1"/>
  </sheetPr>
  <dimension ref="A1:K16"/>
  <sheetViews>
    <sheetView zoomScale="80" zoomScaleNormal="80" workbookViewId="0">
      <pane ySplit="1" topLeftCell="A2" activePane="bottomLeft" state="frozen"/>
      <selection pane="bottomLeft" activeCell="L1" sqref="L1:N1048576"/>
    </sheetView>
  </sheetViews>
  <sheetFormatPr defaultColWidth="9.140625" defaultRowHeight="15.75" x14ac:dyDescent="0.25"/>
  <cols>
    <col min="1" max="1" width="6.5703125" style="4" customWidth="1"/>
    <col min="2" max="2" width="28.42578125" style="4" customWidth="1"/>
    <col min="3" max="3" width="94.140625" style="4" customWidth="1"/>
    <col min="4" max="4" width="26.28515625" style="4" hidden="1" customWidth="1"/>
    <col min="5" max="5" width="14.140625" style="4" customWidth="1"/>
    <col min="6" max="7" width="15.42578125" style="4" customWidth="1"/>
    <col min="8" max="8" width="16.5703125" style="4" customWidth="1"/>
    <col min="9" max="9" width="16.28515625" style="4" hidden="1" customWidth="1"/>
    <col min="10" max="10" width="18.5703125" style="4" hidden="1" customWidth="1"/>
    <col min="11" max="11" width="11.42578125" style="4" customWidth="1"/>
    <col min="12" max="16384" width="9.140625" style="4"/>
  </cols>
  <sheetData>
    <row r="1" spans="1:11" ht="67.5" customHeight="1" x14ac:dyDescent="0.25">
      <c r="A1" s="70" t="s">
        <v>126</v>
      </c>
      <c r="B1" s="70"/>
      <c r="C1" s="70"/>
      <c r="D1" s="70"/>
      <c r="E1" s="70"/>
      <c r="F1" s="70"/>
      <c r="G1" s="70"/>
      <c r="H1" s="70"/>
      <c r="I1" s="70"/>
      <c r="J1" s="70"/>
      <c r="K1" s="70"/>
    </row>
    <row r="2" spans="1:11" s="5" customFormat="1" ht="66.75" customHeight="1" x14ac:dyDescent="0.25">
      <c r="A2" s="6" t="s">
        <v>0</v>
      </c>
      <c r="B2" s="6" t="s">
        <v>1</v>
      </c>
      <c r="C2" s="6" t="s">
        <v>2</v>
      </c>
      <c r="D2" s="6" t="s">
        <v>3</v>
      </c>
      <c r="E2" s="6" t="s">
        <v>11</v>
      </c>
      <c r="F2" s="6" t="s">
        <v>12</v>
      </c>
      <c r="G2" s="6" t="s">
        <v>27</v>
      </c>
      <c r="H2" s="6" t="s">
        <v>4</v>
      </c>
      <c r="I2" s="6" t="s">
        <v>5</v>
      </c>
      <c r="J2" s="6" t="s">
        <v>6</v>
      </c>
      <c r="K2" s="6" t="s">
        <v>7</v>
      </c>
    </row>
    <row r="3" spans="1:11" ht="208.5" customHeight="1" x14ac:dyDescent="0.25">
      <c r="A3" s="3">
        <v>1</v>
      </c>
      <c r="B3" s="9" t="s">
        <v>143</v>
      </c>
      <c r="C3" s="9" t="s">
        <v>142</v>
      </c>
      <c r="D3" s="3"/>
      <c r="E3" s="12" t="s">
        <v>99</v>
      </c>
      <c r="F3" s="12">
        <v>1</v>
      </c>
      <c r="G3" s="47">
        <v>607014</v>
      </c>
      <c r="H3" s="31">
        <f>F3*G3</f>
        <v>607014</v>
      </c>
      <c r="I3" s="9" t="s">
        <v>146</v>
      </c>
      <c r="J3" s="3" t="s">
        <v>13</v>
      </c>
      <c r="K3" s="72" t="s">
        <v>150</v>
      </c>
    </row>
    <row r="4" spans="1:11" ht="31.5" x14ac:dyDescent="0.25">
      <c r="A4" s="3">
        <v>2</v>
      </c>
      <c r="B4" s="9" t="s">
        <v>141</v>
      </c>
      <c r="C4" s="9" t="s">
        <v>140</v>
      </c>
      <c r="D4" s="3"/>
      <c r="E4" s="12" t="s">
        <v>145</v>
      </c>
      <c r="F4" s="12">
        <v>150</v>
      </c>
      <c r="G4" s="47">
        <v>881</v>
      </c>
      <c r="H4" s="31">
        <f t="shared" ref="H4:H10" si="0">F4*G4</f>
        <v>132150</v>
      </c>
      <c r="I4" s="9" t="s">
        <v>146</v>
      </c>
      <c r="J4" s="3" t="s">
        <v>13</v>
      </c>
      <c r="K4" s="73"/>
    </row>
    <row r="5" spans="1:11" ht="31.5" x14ac:dyDescent="0.25">
      <c r="A5" s="3">
        <v>3</v>
      </c>
      <c r="B5" s="9" t="s">
        <v>139</v>
      </c>
      <c r="C5" s="9" t="s">
        <v>138</v>
      </c>
      <c r="D5" s="3"/>
      <c r="E5" s="12" t="s">
        <v>45</v>
      </c>
      <c r="F5" s="12">
        <v>5</v>
      </c>
      <c r="G5" s="47">
        <v>2600</v>
      </c>
      <c r="H5" s="31">
        <f t="shared" si="0"/>
        <v>13000</v>
      </c>
      <c r="I5" s="9" t="s">
        <v>146</v>
      </c>
      <c r="J5" s="3" t="s">
        <v>13</v>
      </c>
      <c r="K5" s="73"/>
    </row>
    <row r="6" spans="1:11" ht="31.5" x14ac:dyDescent="0.25">
      <c r="A6" s="3">
        <v>4</v>
      </c>
      <c r="B6" s="9" t="s">
        <v>137</v>
      </c>
      <c r="C6" s="9" t="s">
        <v>136</v>
      </c>
      <c r="D6" s="3"/>
      <c r="E6" s="12" t="s">
        <v>145</v>
      </c>
      <c r="F6" s="12">
        <v>600</v>
      </c>
      <c r="G6" s="47">
        <v>130</v>
      </c>
      <c r="H6" s="31">
        <f t="shared" si="0"/>
        <v>78000</v>
      </c>
      <c r="I6" s="9" t="s">
        <v>146</v>
      </c>
      <c r="J6" s="3" t="s">
        <v>13</v>
      </c>
      <c r="K6" s="73"/>
    </row>
    <row r="7" spans="1:11" ht="146.25" customHeight="1" x14ac:dyDescent="0.25">
      <c r="A7" s="3">
        <v>5</v>
      </c>
      <c r="B7" s="9" t="s">
        <v>135</v>
      </c>
      <c r="C7" s="9" t="s">
        <v>134</v>
      </c>
      <c r="D7" s="3"/>
      <c r="E7" s="12" t="s">
        <v>99</v>
      </c>
      <c r="F7" s="12">
        <v>1</v>
      </c>
      <c r="G7" s="47">
        <v>250000</v>
      </c>
      <c r="H7" s="31">
        <f t="shared" si="0"/>
        <v>250000</v>
      </c>
      <c r="I7" s="12" t="s">
        <v>147</v>
      </c>
      <c r="J7" s="3" t="s">
        <v>13</v>
      </c>
      <c r="K7" s="73"/>
    </row>
    <row r="8" spans="1:11" ht="63" x14ac:dyDescent="0.25">
      <c r="A8" s="3">
        <v>6</v>
      </c>
      <c r="B8" s="9" t="s">
        <v>133</v>
      </c>
      <c r="C8" s="9" t="s">
        <v>132</v>
      </c>
      <c r="D8" s="3"/>
      <c r="E8" s="12" t="s">
        <v>144</v>
      </c>
      <c r="F8" s="12">
        <v>90</v>
      </c>
      <c r="G8" s="47">
        <v>450</v>
      </c>
      <c r="H8" s="31">
        <f t="shared" si="0"/>
        <v>40500</v>
      </c>
      <c r="I8" s="9" t="s">
        <v>146</v>
      </c>
      <c r="J8" s="3" t="s">
        <v>13</v>
      </c>
      <c r="K8" s="73"/>
    </row>
    <row r="9" spans="1:11" ht="63" x14ac:dyDescent="0.25">
      <c r="A9" s="3">
        <v>7</v>
      </c>
      <c r="B9" s="9" t="s">
        <v>131</v>
      </c>
      <c r="C9" s="9" t="s">
        <v>130</v>
      </c>
      <c r="D9" s="3"/>
      <c r="E9" s="12" t="s">
        <v>144</v>
      </c>
      <c r="F9" s="12">
        <v>70</v>
      </c>
      <c r="G9" s="47">
        <v>180</v>
      </c>
      <c r="H9" s="31">
        <f t="shared" si="0"/>
        <v>12600</v>
      </c>
      <c r="I9" s="9" t="s">
        <v>146</v>
      </c>
      <c r="J9" s="3" t="s">
        <v>13</v>
      </c>
      <c r="K9" s="73"/>
    </row>
    <row r="10" spans="1:11" ht="409.5" x14ac:dyDescent="0.25">
      <c r="A10" s="3">
        <v>8</v>
      </c>
      <c r="B10" s="9" t="s">
        <v>129</v>
      </c>
      <c r="C10" s="9" t="s">
        <v>128</v>
      </c>
      <c r="D10" s="3"/>
      <c r="E10" s="12" t="s">
        <v>99</v>
      </c>
      <c r="F10" s="12">
        <v>2</v>
      </c>
      <c r="G10" s="47">
        <v>779772</v>
      </c>
      <c r="H10" s="31">
        <f t="shared" si="0"/>
        <v>1559544</v>
      </c>
      <c r="I10" s="12" t="s">
        <v>25</v>
      </c>
      <c r="J10" s="3" t="s">
        <v>13</v>
      </c>
      <c r="K10" s="74"/>
    </row>
    <row r="11" spans="1:11" x14ac:dyDescent="0.25">
      <c r="A11" s="71" t="s">
        <v>51</v>
      </c>
      <c r="B11" s="71"/>
      <c r="C11" s="71"/>
      <c r="D11" s="71"/>
      <c r="E11" s="71"/>
      <c r="F11" s="71"/>
      <c r="G11" s="71"/>
      <c r="H11" s="11">
        <f>SUM(H3:H10)</f>
        <v>2692808</v>
      </c>
      <c r="I11" s="1"/>
      <c r="J11" s="1"/>
      <c r="K11" s="20"/>
    </row>
    <row r="12" spans="1:11" x14ac:dyDescent="0.25">
      <c r="A12" s="1"/>
      <c r="B12" s="1"/>
      <c r="C12" s="1"/>
      <c r="D12" s="1"/>
      <c r="E12" s="1"/>
      <c r="F12" s="1"/>
      <c r="G12" s="1"/>
      <c r="H12" s="11"/>
      <c r="I12" s="1"/>
      <c r="J12" s="1"/>
      <c r="K12" s="25" t="s">
        <v>159</v>
      </c>
    </row>
    <row r="13" spans="1:11" x14ac:dyDescent="0.25">
      <c r="A13" s="1"/>
      <c r="B13" s="1"/>
      <c r="C13" s="2" t="s">
        <v>8</v>
      </c>
      <c r="D13" s="2"/>
      <c r="E13" s="2"/>
      <c r="F13" s="2"/>
      <c r="G13" s="2"/>
      <c r="H13" s="2" t="s">
        <v>9</v>
      </c>
      <c r="I13" s="2"/>
      <c r="J13" s="1"/>
      <c r="K13" s="24"/>
    </row>
    <row r="14" spans="1:11" ht="22.9" customHeight="1" x14ac:dyDescent="0.25">
      <c r="A14" s="1"/>
      <c r="B14" s="1"/>
      <c r="C14" s="2"/>
      <c r="D14" s="2"/>
      <c r="E14" s="2"/>
      <c r="F14" s="2"/>
      <c r="G14" s="2"/>
      <c r="H14" s="2"/>
      <c r="I14" s="2"/>
      <c r="J14" s="1"/>
      <c r="K14" s="1"/>
    </row>
    <row r="15" spans="1:11" x14ac:dyDescent="0.25">
      <c r="A15" s="1"/>
      <c r="B15" s="1"/>
      <c r="C15" s="2" t="s">
        <v>10</v>
      </c>
      <c r="D15" s="2"/>
      <c r="E15" s="2"/>
      <c r="F15" s="2"/>
      <c r="G15" s="2"/>
      <c r="H15" s="2" t="s">
        <v>127</v>
      </c>
      <c r="I15" s="2"/>
      <c r="J15" s="1"/>
      <c r="K15" s="1"/>
    </row>
    <row r="16" spans="1:11" x14ac:dyDescent="0.25">
      <c r="A16" s="1"/>
      <c r="B16" s="1"/>
      <c r="C16" s="1"/>
      <c r="D16" s="1"/>
      <c r="E16" s="1"/>
      <c r="F16" s="1"/>
      <c r="G16" s="1"/>
      <c r="H16" s="1"/>
      <c r="I16" s="1"/>
      <c r="J16" s="1"/>
      <c r="K16" s="1"/>
    </row>
  </sheetData>
  <mergeCells count="3">
    <mergeCell ref="A1:K1"/>
    <mergeCell ref="A11:G11"/>
    <mergeCell ref="K3:K10"/>
  </mergeCells>
  <pageMargins left="0" right="0" top="0" bottom="0" header="0.31496062992125984" footer="0.31496062992125984"/>
  <pageSetup paperSize="256" scale="5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4B310-DA47-4607-998A-E5D290BE1F0E}">
  <sheetPr>
    <pageSetUpPr fitToPage="1"/>
  </sheetPr>
  <dimension ref="A1:K17"/>
  <sheetViews>
    <sheetView zoomScale="70" zoomScaleNormal="70" workbookViewId="0">
      <pane ySplit="1" topLeftCell="A2" activePane="bottomLeft" state="frozen"/>
      <selection pane="bottomLeft" activeCell="L1" sqref="L1:T1048576"/>
    </sheetView>
  </sheetViews>
  <sheetFormatPr defaultColWidth="9.140625" defaultRowHeight="15.75" x14ac:dyDescent="0.25"/>
  <cols>
    <col min="1" max="1" width="6.5703125" style="4" customWidth="1"/>
    <col min="2" max="2" width="19.42578125" style="4" customWidth="1"/>
    <col min="3" max="3" width="48.42578125" style="4" customWidth="1"/>
    <col min="4" max="4" width="26.28515625" style="4" hidden="1" customWidth="1"/>
    <col min="5" max="5" width="10.7109375" style="4" customWidth="1"/>
    <col min="6" max="6" width="8.42578125" style="4" customWidth="1"/>
    <col min="7" max="7" width="15.42578125" style="4" customWidth="1"/>
    <col min="8" max="8" width="16.5703125" style="4" customWidth="1"/>
    <col min="9" max="9" width="16.28515625" style="4" hidden="1" customWidth="1"/>
    <col min="10" max="10" width="18.5703125" style="4" hidden="1" customWidth="1"/>
    <col min="11" max="11" width="16.28515625" style="4" customWidth="1"/>
    <col min="12" max="16384" width="9.140625" style="4"/>
  </cols>
  <sheetData>
    <row r="1" spans="1:11" ht="67.5" customHeight="1" x14ac:dyDescent="0.25">
      <c r="A1" s="70" t="s">
        <v>28</v>
      </c>
      <c r="B1" s="70"/>
      <c r="C1" s="70"/>
      <c r="D1" s="70"/>
      <c r="E1" s="70"/>
      <c r="F1" s="70"/>
      <c r="G1" s="70"/>
      <c r="H1" s="70"/>
      <c r="I1" s="70"/>
      <c r="J1" s="70"/>
      <c r="K1" s="70"/>
    </row>
    <row r="2" spans="1:11" s="5" customFormat="1" ht="66.75" customHeight="1" x14ac:dyDescent="0.25">
      <c r="A2" s="6" t="s">
        <v>0</v>
      </c>
      <c r="B2" s="6" t="s">
        <v>1</v>
      </c>
      <c r="C2" s="6" t="s">
        <v>2</v>
      </c>
      <c r="D2" s="6" t="s">
        <v>3</v>
      </c>
      <c r="E2" s="6" t="s">
        <v>11</v>
      </c>
      <c r="F2" s="6" t="s">
        <v>12</v>
      </c>
      <c r="G2" s="6" t="s">
        <v>27</v>
      </c>
      <c r="H2" s="6" t="s">
        <v>4</v>
      </c>
      <c r="I2" s="6" t="s">
        <v>5</v>
      </c>
      <c r="J2" s="6" t="s">
        <v>6</v>
      </c>
      <c r="K2" s="6" t="s">
        <v>7</v>
      </c>
    </row>
    <row r="3" spans="1:11" ht="64.5" customHeight="1" x14ac:dyDescent="0.25">
      <c r="A3" s="3">
        <v>1</v>
      </c>
      <c r="B3" s="3" t="s">
        <v>44</v>
      </c>
      <c r="C3" s="3" t="s">
        <v>43</v>
      </c>
      <c r="D3" s="3" t="s">
        <v>49</v>
      </c>
      <c r="E3" s="12" t="s">
        <v>45</v>
      </c>
      <c r="F3" s="12">
        <v>2</v>
      </c>
      <c r="G3" s="30">
        <v>81777</v>
      </c>
      <c r="H3" s="31">
        <f>F3*G3</f>
        <v>163554</v>
      </c>
      <c r="I3" s="9" t="s">
        <v>25</v>
      </c>
      <c r="J3" s="3" t="s">
        <v>13</v>
      </c>
      <c r="K3" s="72" t="s">
        <v>152</v>
      </c>
    </row>
    <row r="4" spans="1:11" ht="78.75" x14ac:dyDescent="0.25">
      <c r="A4" s="3">
        <v>2</v>
      </c>
      <c r="B4" s="1" t="s">
        <v>42</v>
      </c>
      <c r="C4" s="3" t="s">
        <v>47</v>
      </c>
      <c r="D4" s="3" t="s">
        <v>30</v>
      </c>
      <c r="E4" s="12" t="s">
        <v>45</v>
      </c>
      <c r="F4" s="12">
        <v>1</v>
      </c>
      <c r="G4" s="30">
        <v>506872</v>
      </c>
      <c r="H4" s="31">
        <f t="shared" ref="H4:H9" si="0">F4*G4</f>
        <v>506872</v>
      </c>
      <c r="I4" s="9" t="s">
        <v>25</v>
      </c>
      <c r="J4" s="3" t="s">
        <v>13</v>
      </c>
      <c r="K4" s="73"/>
    </row>
    <row r="5" spans="1:11" ht="26.25" customHeight="1" x14ac:dyDescent="0.25">
      <c r="A5" s="3">
        <v>3</v>
      </c>
      <c r="B5" s="1" t="s">
        <v>41</v>
      </c>
      <c r="C5" s="3" t="s">
        <v>40</v>
      </c>
      <c r="D5" s="3" t="s">
        <v>30</v>
      </c>
      <c r="E5" s="12" t="s">
        <v>17</v>
      </c>
      <c r="F5" s="12">
        <v>1</v>
      </c>
      <c r="G5" s="30">
        <v>802479</v>
      </c>
      <c r="H5" s="31">
        <f t="shared" si="0"/>
        <v>802479</v>
      </c>
      <c r="I5" s="9" t="s">
        <v>25</v>
      </c>
      <c r="J5" s="3" t="s">
        <v>13</v>
      </c>
      <c r="K5" s="73"/>
    </row>
    <row r="6" spans="1:11" ht="47.25" x14ac:dyDescent="0.25">
      <c r="A6" s="3">
        <v>4</v>
      </c>
      <c r="B6" s="3" t="s">
        <v>39</v>
      </c>
      <c r="C6" s="3" t="s">
        <v>38</v>
      </c>
      <c r="D6" s="3" t="s">
        <v>48</v>
      </c>
      <c r="E6" s="12" t="s">
        <v>17</v>
      </c>
      <c r="F6" s="12">
        <v>1</v>
      </c>
      <c r="G6" s="30">
        <v>330384</v>
      </c>
      <c r="H6" s="31">
        <f t="shared" si="0"/>
        <v>330384</v>
      </c>
      <c r="I6" s="9" t="s">
        <v>25</v>
      </c>
      <c r="J6" s="3" t="s">
        <v>13</v>
      </c>
      <c r="K6" s="73"/>
    </row>
    <row r="7" spans="1:11" ht="31.5" x14ac:dyDescent="0.25">
      <c r="A7" s="3">
        <v>5</v>
      </c>
      <c r="B7" s="3" t="s">
        <v>37</v>
      </c>
      <c r="C7" s="3" t="s">
        <v>29</v>
      </c>
      <c r="D7" s="3" t="s">
        <v>36</v>
      </c>
      <c r="E7" s="12" t="s">
        <v>17</v>
      </c>
      <c r="F7" s="12">
        <v>1</v>
      </c>
      <c r="G7" s="30">
        <v>143050</v>
      </c>
      <c r="H7" s="31">
        <f t="shared" si="0"/>
        <v>143050</v>
      </c>
      <c r="I7" s="9" t="s">
        <v>25</v>
      </c>
      <c r="J7" s="3" t="s">
        <v>13</v>
      </c>
      <c r="K7" s="73"/>
    </row>
    <row r="8" spans="1:11" ht="31.5" x14ac:dyDescent="0.25">
      <c r="A8" s="3">
        <v>6</v>
      </c>
      <c r="B8" s="3" t="s">
        <v>35</v>
      </c>
      <c r="C8" s="3" t="s">
        <v>34</v>
      </c>
      <c r="D8" s="3" t="s">
        <v>33</v>
      </c>
      <c r="E8" s="12" t="s">
        <v>46</v>
      </c>
      <c r="F8" s="12">
        <v>10</v>
      </c>
      <c r="G8" s="30">
        <v>61524</v>
      </c>
      <c r="H8" s="31">
        <f t="shared" si="0"/>
        <v>615240</v>
      </c>
      <c r="I8" s="9" t="s">
        <v>25</v>
      </c>
      <c r="J8" s="3" t="s">
        <v>13</v>
      </c>
      <c r="K8" s="73"/>
    </row>
    <row r="9" spans="1:11" ht="31.5" x14ac:dyDescent="0.25">
      <c r="A9" s="3">
        <v>7</v>
      </c>
      <c r="B9" s="3" t="s">
        <v>32</v>
      </c>
      <c r="C9" s="3" t="s">
        <v>31</v>
      </c>
      <c r="D9" s="3" t="s">
        <v>30</v>
      </c>
      <c r="E9" s="12" t="s">
        <v>45</v>
      </c>
      <c r="F9" s="12">
        <v>2</v>
      </c>
      <c r="G9" s="30">
        <v>56989</v>
      </c>
      <c r="H9" s="31">
        <f t="shared" si="0"/>
        <v>113978</v>
      </c>
      <c r="I9" s="9" t="s">
        <v>25</v>
      </c>
      <c r="J9" s="3" t="s">
        <v>13</v>
      </c>
      <c r="K9" s="73"/>
    </row>
    <row r="10" spans="1:11" ht="31.5" x14ac:dyDescent="0.25">
      <c r="A10" s="3">
        <v>8</v>
      </c>
      <c r="B10" s="19" t="s">
        <v>50</v>
      </c>
      <c r="C10" s="3" t="s">
        <v>29</v>
      </c>
      <c r="D10" s="1"/>
      <c r="E10" s="32" t="s">
        <v>17</v>
      </c>
      <c r="F10" s="32">
        <v>1</v>
      </c>
      <c r="G10" s="33">
        <v>4431000</v>
      </c>
      <c r="H10" s="34">
        <f>F10*G10</f>
        <v>4431000</v>
      </c>
      <c r="I10" s="21" t="s">
        <v>25</v>
      </c>
      <c r="J10" s="19" t="s">
        <v>13</v>
      </c>
      <c r="K10" s="73"/>
    </row>
    <row r="11" spans="1:11" ht="103.5" customHeight="1" x14ac:dyDescent="0.25">
      <c r="A11" s="3">
        <v>9</v>
      </c>
      <c r="B11" s="19" t="s">
        <v>100</v>
      </c>
      <c r="C11" s="10" t="s">
        <v>148</v>
      </c>
      <c r="D11" s="24"/>
      <c r="E11" s="32" t="s">
        <v>149</v>
      </c>
      <c r="F11" s="35">
        <v>1</v>
      </c>
      <c r="G11" s="34">
        <v>300656</v>
      </c>
      <c r="H11" s="34">
        <f>F11*G11</f>
        <v>300656</v>
      </c>
      <c r="I11" s="21" t="s">
        <v>97</v>
      </c>
      <c r="J11" s="19" t="s">
        <v>13</v>
      </c>
      <c r="K11" s="74"/>
    </row>
    <row r="12" spans="1:11" x14ac:dyDescent="0.25">
      <c r="A12" s="79" t="s">
        <v>51</v>
      </c>
      <c r="B12" s="80"/>
      <c r="C12" s="80"/>
      <c r="D12" s="80"/>
      <c r="E12" s="80"/>
      <c r="F12" s="80"/>
      <c r="G12" s="81"/>
      <c r="H12" s="11">
        <f>SUM(H3:H11)</f>
        <v>7407213</v>
      </c>
      <c r="I12" s="1"/>
      <c r="J12" s="1"/>
      <c r="K12" s="1"/>
    </row>
    <row r="13" spans="1:11" x14ac:dyDescent="0.25">
      <c r="A13" s="1"/>
      <c r="B13" s="1"/>
      <c r="C13" s="1"/>
      <c r="D13" s="1"/>
      <c r="E13" s="1"/>
      <c r="F13" s="1"/>
      <c r="G13" s="1"/>
      <c r="H13" s="1"/>
      <c r="I13" s="1"/>
      <c r="J13" s="1"/>
      <c r="K13" s="20"/>
    </row>
    <row r="14" spans="1:11" x14ac:dyDescent="0.25">
      <c r="A14" s="1"/>
      <c r="B14" s="1"/>
      <c r="C14" s="2" t="s">
        <v>8</v>
      </c>
      <c r="D14" s="2"/>
      <c r="E14" s="2"/>
      <c r="F14" s="2"/>
      <c r="G14" s="2"/>
      <c r="H14" s="2" t="s">
        <v>9</v>
      </c>
      <c r="I14" s="2"/>
      <c r="J14" s="1"/>
      <c r="K14" s="29" t="s">
        <v>51</v>
      </c>
    </row>
    <row r="15" spans="1:11" ht="22.9" customHeight="1" x14ac:dyDescent="0.25">
      <c r="A15" s="1"/>
      <c r="B15" s="1"/>
      <c r="C15" s="2"/>
      <c r="D15" s="2"/>
      <c r="E15" s="2"/>
      <c r="F15" s="2"/>
      <c r="G15" s="2"/>
      <c r="H15" s="2"/>
      <c r="I15" s="2"/>
      <c r="J15" s="1"/>
      <c r="K15" s="24"/>
    </row>
    <row r="16" spans="1:11" x14ac:dyDescent="0.25">
      <c r="A16" s="1"/>
      <c r="B16" s="1"/>
      <c r="C16" s="2" t="s">
        <v>10</v>
      </c>
      <c r="D16" s="2"/>
      <c r="E16" s="2"/>
      <c r="F16" s="2"/>
      <c r="G16" s="2"/>
      <c r="H16" s="2" t="s">
        <v>52</v>
      </c>
      <c r="I16" s="2"/>
      <c r="J16" s="1"/>
      <c r="K16" s="1"/>
    </row>
    <row r="17" spans="1:11" x14ac:dyDescent="0.25">
      <c r="A17" s="1"/>
      <c r="B17" s="1"/>
      <c r="C17" s="1"/>
      <c r="D17" s="1"/>
      <c r="E17" s="1"/>
      <c r="F17" s="1"/>
      <c r="G17" s="1"/>
      <c r="H17" s="1"/>
      <c r="I17" s="1"/>
      <c r="J17" s="1"/>
      <c r="K17" s="1"/>
    </row>
  </sheetData>
  <mergeCells count="3">
    <mergeCell ref="A1:K1"/>
    <mergeCell ref="A12:G12"/>
    <mergeCell ref="K3:K11"/>
  </mergeCells>
  <phoneticPr fontId="21" type="noConversion"/>
  <pageMargins left="0" right="0" top="0" bottom="0" header="0.31496062992125984" footer="0.31496062992125984"/>
  <pageSetup paperSize="256" scale="4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2295D-D6A5-4B91-8237-ABF5EAD8A5B5}">
  <sheetPr>
    <pageSetUpPr fitToPage="1"/>
  </sheetPr>
  <dimension ref="A1:K31"/>
  <sheetViews>
    <sheetView zoomScale="55" zoomScaleNormal="55" workbookViewId="0">
      <pane ySplit="1" topLeftCell="A19" activePane="bottomLeft" state="frozen"/>
      <selection pane="bottomLeft" activeCell="L1" sqref="L1:T1048576"/>
    </sheetView>
  </sheetViews>
  <sheetFormatPr defaultColWidth="9.140625" defaultRowHeight="15.75" x14ac:dyDescent="0.25"/>
  <cols>
    <col min="1" max="1" width="6.5703125" style="15" customWidth="1"/>
    <col min="2" max="2" width="29.140625" style="15" customWidth="1"/>
    <col min="3" max="3" width="54.28515625" style="15" customWidth="1"/>
    <col min="4" max="4" width="27.7109375" style="15" hidden="1" customWidth="1"/>
    <col min="5" max="5" width="14.140625" style="15" customWidth="1"/>
    <col min="6" max="7" width="15.42578125" style="15" customWidth="1"/>
    <col min="8" max="8" width="17.7109375" style="15" customWidth="1"/>
    <col min="9" max="9" width="16.28515625" style="15" hidden="1" customWidth="1"/>
    <col min="10" max="10" width="18.5703125" style="15" hidden="1" customWidth="1"/>
    <col min="11" max="11" width="20.85546875" style="15" customWidth="1"/>
    <col min="12" max="16384" width="9.140625" style="15"/>
  </cols>
  <sheetData>
    <row r="1" spans="1:11" ht="115.5" customHeight="1" x14ac:dyDescent="0.25">
      <c r="A1" s="70" t="s">
        <v>62</v>
      </c>
      <c r="B1" s="70"/>
      <c r="C1" s="70"/>
      <c r="D1" s="70"/>
      <c r="E1" s="70"/>
      <c r="F1" s="70"/>
      <c r="G1" s="70"/>
      <c r="H1" s="70"/>
      <c r="I1" s="70"/>
      <c r="J1" s="70"/>
      <c r="K1" s="70"/>
    </row>
    <row r="2" spans="1:11" s="16" customFormat="1" ht="66.75" customHeight="1" x14ac:dyDescent="0.25">
      <c r="A2" s="6" t="s">
        <v>0</v>
      </c>
      <c r="B2" s="6" t="s">
        <v>1</v>
      </c>
      <c r="C2" s="6" t="s">
        <v>2</v>
      </c>
      <c r="D2" s="6" t="s">
        <v>3</v>
      </c>
      <c r="E2" s="6" t="s">
        <v>11</v>
      </c>
      <c r="F2" s="6" t="s">
        <v>12</v>
      </c>
      <c r="G2" s="6" t="s">
        <v>27</v>
      </c>
      <c r="H2" s="6" t="s">
        <v>4</v>
      </c>
      <c r="I2" s="6" t="s">
        <v>5</v>
      </c>
      <c r="J2" s="6" t="s">
        <v>6</v>
      </c>
      <c r="K2" s="6" t="s">
        <v>7</v>
      </c>
    </row>
    <row r="3" spans="1:11" ht="114" customHeight="1" x14ac:dyDescent="0.25">
      <c r="A3" s="48">
        <v>1</v>
      </c>
      <c r="B3" s="49" t="s">
        <v>65</v>
      </c>
      <c r="C3" s="49" t="s">
        <v>66</v>
      </c>
      <c r="D3" s="50"/>
      <c r="E3" s="49" t="s">
        <v>45</v>
      </c>
      <c r="F3" s="49">
        <v>1</v>
      </c>
      <c r="G3" s="51">
        <v>711600</v>
      </c>
      <c r="H3" s="52">
        <f>F3*G3</f>
        <v>711600</v>
      </c>
      <c r="I3" s="50" t="s">
        <v>25</v>
      </c>
      <c r="J3" s="50" t="s">
        <v>13</v>
      </c>
      <c r="K3" s="85" t="s">
        <v>153</v>
      </c>
    </row>
    <row r="4" spans="1:11" ht="115.5" customHeight="1" x14ac:dyDescent="0.25">
      <c r="A4" s="48">
        <v>2</v>
      </c>
      <c r="B4" s="49" t="s">
        <v>67</v>
      </c>
      <c r="C4" s="49" t="s">
        <v>66</v>
      </c>
      <c r="D4" s="50"/>
      <c r="E4" s="49" t="s">
        <v>45</v>
      </c>
      <c r="F4" s="49">
        <v>1</v>
      </c>
      <c r="G4" s="51">
        <v>711600</v>
      </c>
      <c r="H4" s="52">
        <f t="shared" ref="H4:H25" si="0">F4*G4</f>
        <v>711600</v>
      </c>
      <c r="I4" s="50" t="s">
        <v>25</v>
      </c>
      <c r="J4" s="50" t="s">
        <v>13</v>
      </c>
      <c r="K4" s="86"/>
    </row>
    <row r="5" spans="1:11" ht="129.75" customHeight="1" x14ac:dyDescent="0.25">
      <c r="A5" s="48">
        <v>3</v>
      </c>
      <c r="B5" s="49" t="s">
        <v>68</v>
      </c>
      <c r="C5" s="49" t="s">
        <v>66</v>
      </c>
      <c r="D5" s="50"/>
      <c r="E5" s="49" t="s">
        <v>45</v>
      </c>
      <c r="F5" s="49">
        <v>1</v>
      </c>
      <c r="G5" s="51">
        <v>626688</v>
      </c>
      <c r="H5" s="52">
        <f t="shared" si="0"/>
        <v>626688</v>
      </c>
      <c r="I5" s="50" t="s">
        <v>25</v>
      </c>
      <c r="J5" s="50" t="s">
        <v>13</v>
      </c>
      <c r="K5" s="86"/>
    </row>
    <row r="6" spans="1:11" ht="129.75" customHeight="1" x14ac:dyDescent="0.25">
      <c r="A6" s="48">
        <v>4</v>
      </c>
      <c r="B6" s="49" t="s">
        <v>69</v>
      </c>
      <c r="C6" s="49" t="s">
        <v>66</v>
      </c>
      <c r="D6" s="50"/>
      <c r="E6" s="49" t="s">
        <v>45</v>
      </c>
      <c r="F6" s="49">
        <v>1</v>
      </c>
      <c r="G6" s="51">
        <v>868220</v>
      </c>
      <c r="H6" s="52">
        <f t="shared" si="0"/>
        <v>868220</v>
      </c>
      <c r="I6" s="50" t="s">
        <v>25</v>
      </c>
      <c r="J6" s="50" t="s">
        <v>13</v>
      </c>
      <c r="K6" s="86"/>
    </row>
    <row r="7" spans="1:11" ht="129.75" customHeight="1" x14ac:dyDescent="0.25">
      <c r="A7" s="48">
        <v>5</v>
      </c>
      <c r="B7" s="49" t="s">
        <v>70</v>
      </c>
      <c r="C7" s="49" t="s">
        <v>66</v>
      </c>
      <c r="D7" s="50"/>
      <c r="E7" s="49" t="s">
        <v>45</v>
      </c>
      <c r="F7" s="49">
        <v>1</v>
      </c>
      <c r="G7" s="51">
        <v>618852</v>
      </c>
      <c r="H7" s="52">
        <f t="shared" si="0"/>
        <v>618852</v>
      </c>
      <c r="I7" s="50" t="s">
        <v>25</v>
      </c>
      <c r="J7" s="50" t="s">
        <v>13</v>
      </c>
      <c r="K7" s="86"/>
    </row>
    <row r="8" spans="1:11" ht="114" customHeight="1" x14ac:dyDescent="0.25">
      <c r="A8" s="48">
        <v>6</v>
      </c>
      <c r="B8" s="49" t="s">
        <v>71</v>
      </c>
      <c r="C8" s="49" t="s">
        <v>66</v>
      </c>
      <c r="D8" s="50"/>
      <c r="E8" s="49" t="s">
        <v>45</v>
      </c>
      <c r="F8" s="49">
        <v>1</v>
      </c>
      <c r="G8" s="51">
        <v>515710</v>
      </c>
      <c r="H8" s="52">
        <f t="shared" si="0"/>
        <v>515710</v>
      </c>
      <c r="I8" s="50" t="s">
        <v>25</v>
      </c>
      <c r="J8" s="50" t="s">
        <v>13</v>
      </c>
      <c r="K8" s="86"/>
    </row>
    <row r="9" spans="1:11" ht="114" customHeight="1" x14ac:dyDescent="0.25">
      <c r="A9" s="48">
        <v>7</v>
      </c>
      <c r="B9" s="49" t="s">
        <v>72</v>
      </c>
      <c r="C9" s="49" t="s">
        <v>66</v>
      </c>
      <c r="D9" s="50"/>
      <c r="E9" s="49" t="s">
        <v>45</v>
      </c>
      <c r="F9" s="49">
        <v>1</v>
      </c>
      <c r="G9" s="51">
        <v>1710336</v>
      </c>
      <c r="H9" s="52">
        <f t="shared" si="0"/>
        <v>1710336</v>
      </c>
      <c r="I9" s="50" t="s">
        <v>25</v>
      </c>
      <c r="J9" s="50" t="s">
        <v>13</v>
      </c>
      <c r="K9" s="86"/>
    </row>
    <row r="10" spans="1:11" ht="99.75" customHeight="1" x14ac:dyDescent="0.25">
      <c r="A10" s="48">
        <v>8</v>
      </c>
      <c r="B10" s="49" t="s">
        <v>73</v>
      </c>
      <c r="C10" s="49" t="s">
        <v>66</v>
      </c>
      <c r="D10" s="50"/>
      <c r="E10" s="49" t="s">
        <v>45</v>
      </c>
      <c r="F10" s="49">
        <v>1</v>
      </c>
      <c r="G10" s="51">
        <v>1156764</v>
      </c>
      <c r="H10" s="52">
        <f t="shared" si="0"/>
        <v>1156764</v>
      </c>
      <c r="I10" s="50" t="s">
        <v>25</v>
      </c>
      <c r="J10" s="50" t="s">
        <v>13</v>
      </c>
      <c r="K10" s="86"/>
    </row>
    <row r="11" spans="1:11" ht="129.75" customHeight="1" x14ac:dyDescent="0.25">
      <c r="A11" s="48">
        <v>9</v>
      </c>
      <c r="B11" s="49" t="s">
        <v>74</v>
      </c>
      <c r="C11" s="49" t="s">
        <v>66</v>
      </c>
      <c r="D11" s="50"/>
      <c r="E11" s="49" t="s">
        <v>45</v>
      </c>
      <c r="F11" s="53">
        <v>1</v>
      </c>
      <c r="G11" s="51">
        <v>873444</v>
      </c>
      <c r="H11" s="52">
        <f t="shared" si="0"/>
        <v>873444</v>
      </c>
      <c r="I11" s="50" t="s">
        <v>25</v>
      </c>
      <c r="J11" s="50" t="s">
        <v>13</v>
      </c>
      <c r="K11" s="86"/>
    </row>
    <row r="12" spans="1:11" ht="95.25" customHeight="1" x14ac:dyDescent="0.25">
      <c r="A12" s="48">
        <v>10</v>
      </c>
      <c r="B12" s="49" t="s">
        <v>75</v>
      </c>
      <c r="C12" s="49" t="s">
        <v>66</v>
      </c>
      <c r="D12" s="50"/>
      <c r="E12" s="49" t="s">
        <v>45</v>
      </c>
      <c r="F12" s="53">
        <v>1</v>
      </c>
      <c r="G12" s="51">
        <v>749412</v>
      </c>
      <c r="H12" s="52">
        <f t="shared" si="0"/>
        <v>749412</v>
      </c>
      <c r="I12" s="50" t="s">
        <v>25</v>
      </c>
      <c r="J12" s="50" t="s">
        <v>13</v>
      </c>
      <c r="K12" s="86"/>
    </row>
    <row r="13" spans="1:11" ht="129.75" customHeight="1" x14ac:dyDescent="0.25">
      <c r="A13" s="48">
        <v>11</v>
      </c>
      <c r="B13" s="49" t="s">
        <v>76</v>
      </c>
      <c r="C13" s="49" t="s">
        <v>66</v>
      </c>
      <c r="D13" s="50"/>
      <c r="E13" s="49" t="s">
        <v>45</v>
      </c>
      <c r="F13" s="53">
        <v>1</v>
      </c>
      <c r="G13" s="51">
        <v>957000</v>
      </c>
      <c r="H13" s="52">
        <f t="shared" si="0"/>
        <v>957000</v>
      </c>
      <c r="I13" s="50" t="s">
        <v>25</v>
      </c>
      <c r="J13" s="50" t="s">
        <v>13</v>
      </c>
      <c r="K13" s="86"/>
    </row>
    <row r="14" spans="1:11" ht="129.75" customHeight="1" x14ac:dyDescent="0.25">
      <c r="A14" s="48">
        <v>12</v>
      </c>
      <c r="B14" s="49" t="s">
        <v>77</v>
      </c>
      <c r="C14" s="49" t="s">
        <v>66</v>
      </c>
      <c r="D14" s="50"/>
      <c r="E14" s="49" t="s">
        <v>45</v>
      </c>
      <c r="F14" s="53">
        <v>1</v>
      </c>
      <c r="G14" s="51">
        <v>618852</v>
      </c>
      <c r="H14" s="52">
        <f t="shared" si="0"/>
        <v>618852</v>
      </c>
      <c r="I14" s="50" t="s">
        <v>25</v>
      </c>
      <c r="J14" s="50" t="s">
        <v>13</v>
      </c>
      <c r="K14" s="86"/>
    </row>
    <row r="15" spans="1:11" s="28" customFormat="1" ht="99.75" customHeight="1" x14ac:dyDescent="0.25">
      <c r="A15" s="48">
        <v>13</v>
      </c>
      <c r="B15" s="49" t="s">
        <v>78</v>
      </c>
      <c r="C15" s="49" t="s">
        <v>66</v>
      </c>
      <c r="D15" s="50"/>
      <c r="E15" s="49" t="s">
        <v>45</v>
      </c>
      <c r="F15" s="53">
        <v>1</v>
      </c>
      <c r="G15" s="68">
        <v>198000</v>
      </c>
      <c r="H15" s="52">
        <f t="shared" si="0"/>
        <v>198000</v>
      </c>
      <c r="I15" s="50" t="s">
        <v>25</v>
      </c>
      <c r="J15" s="50" t="s">
        <v>13</v>
      </c>
      <c r="K15" s="86"/>
    </row>
    <row r="16" spans="1:11" ht="111.75" customHeight="1" x14ac:dyDescent="0.25">
      <c r="A16" s="48">
        <v>14</v>
      </c>
      <c r="B16" s="49" t="s">
        <v>79</v>
      </c>
      <c r="C16" s="49" t="s">
        <v>66</v>
      </c>
      <c r="D16" s="50"/>
      <c r="E16" s="57" t="s">
        <v>45</v>
      </c>
      <c r="F16" s="58">
        <v>1</v>
      </c>
      <c r="G16" s="59">
        <v>534000</v>
      </c>
      <c r="H16" s="60">
        <f t="shared" si="0"/>
        <v>534000</v>
      </c>
      <c r="I16" s="50" t="s">
        <v>25</v>
      </c>
      <c r="J16" s="50" t="s">
        <v>13</v>
      </c>
      <c r="K16" s="86"/>
    </row>
    <row r="17" spans="1:11" ht="64.5" customHeight="1" x14ac:dyDescent="0.25">
      <c r="A17" s="48">
        <v>15</v>
      </c>
      <c r="B17" s="49" t="s">
        <v>80</v>
      </c>
      <c r="C17" s="49" t="s">
        <v>81</v>
      </c>
      <c r="D17" s="50"/>
      <c r="E17" s="57" t="s">
        <v>45</v>
      </c>
      <c r="F17" s="58">
        <v>1</v>
      </c>
      <c r="G17" s="59">
        <v>294605</v>
      </c>
      <c r="H17" s="60">
        <f t="shared" si="0"/>
        <v>294605</v>
      </c>
      <c r="I17" s="50" t="s">
        <v>25</v>
      </c>
      <c r="J17" s="50" t="s">
        <v>13</v>
      </c>
      <c r="K17" s="86"/>
    </row>
    <row r="18" spans="1:11" s="28" customFormat="1" ht="112.5" customHeight="1" x14ac:dyDescent="0.25">
      <c r="A18" s="48">
        <v>16</v>
      </c>
      <c r="B18" s="49" t="s">
        <v>82</v>
      </c>
      <c r="C18" s="49" t="s">
        <v>83</v>
      </c>
      <c r="D18" s="50"/>
      <c r="E18" s="57" t="s">
        <v>45</v>
      </c>
      <c r="F18" s="58">
        <v>2</v>
      </c>
      <c r="G18" s="59">
        <v>45900</v>
      </c>
      <c r="H18" s="60">
        <f t="shared" si="0"/>
        <v>91800</v>
      </c>
      <c r="I18" s="50" t="s">
        <v>25</v>
      </c>
      <c r="J18" s="50" t="s">
        <v>13</v>
      </c>
      <c r="K18" s="86"/>
    </row>
    <row r="19" spans="1:11" ht="34.5" customHeight="1" x14ac:dyDescent="0.25">
      <c r="A19" s="48">
        <v>17</v>
      </c>
      <c r="B19" s="54" t="s">
        <v>84</v>
      </c>
      <c r="C19" s="49" t="s">
        <v>85</v>
      </c>
      <c r="D19" s="50"/>
      <c r="E19" s="57" t="s">
        <v>45</v>
      </c>
      <c r="F19" s="58">
        <v>1</v>
      </c>
      <c r="G19" s="59">
        <v>111360</v>
      </c>
      <c r="H19" s="60">
        <f t="shared" si="0"/>
        <v>111360</v>
      </c>
      <c r="I19" s="50" t="s">
        <v>25</v>
      </c>
      <c r="J19" s="50" t="s">
        <v>13</v>
      </c>
      <c r="K19" s="86"/>
    </row>
    <row r="20" spans="1:11" s="28" customFormat="1" ht="49.5" customHeight="1" x14ac:dyDescent="0.25">
      <c r="A20" s="48">
        <v>18</v>
      </c>
      <c r="B20" s="49" t="s">
        <v>86</v>
      </c>
      <c r="C20" s="49" t="s">
        <v>87</v>
      </c>
      <c r="D20" s="50"/>
      <c r="E20" s="57" t="s">
        <v>45</v>
      </c>
      <c r="F20" s="58">
        <v>2</v>
      </c>
      <c r="G20" s="59">
        <v>44530</v>
      </c>
      <c r="H20" s="60">
        <f t="shared" si="0"/>
        <v>89060</v>
      </c>
      <c r="I20" s="50" t="s">
        <v>25</v>
      </c>
      <c r="J20" s="50" t="s">
        <v>13</v>
      </c>
      <c r="K20" s="86"/>
    </row>
    <row r="21" spans="1:11" s="28" customFormat="1" ht="104.25" customHeight="1" x14ac:dyDescent="0.25">
      <c r="A21" s="48">
        <v>19</v>
      </c>
      <c r="B21" s="49" t="s">
        <v>88</v>
      </c>
      <c r="C21" s="49" t="s">
        <v>89</v>
      </c>
      <c r="D21" s="50"/>
      <c r="E21" s="57" t="s">
        <v>45</v>
      </c>
      <c r="F21" s="58">
        <v>1</v>
      </c>
      <c r="G21" s="59">
        <v>17900</v>
      </c>
      <c r="H21" s="60">
        <f t="shared" si="0"/>
        <v>17900</v>
      </c>
      <c r="I21" s="50" t="s">
        <v>25</v>
      </c>
      <c r="J21" s="50" t="s">
        <v>13</v>
      </c>
      <c r="K21" s="86"/>
    </row>
    <row r="22" spans="1:11" ht="342" customHeight="1" x14ac:dyDescent="0.25">
      <c r="A22" s="48">
        <v>20</v>
      </c>
      <c r="B22" s="49" t="s">
        <v>90</v>
      </c>
      <c r="C22" s="49" t="s">
        <v>91</v>
      </c>
      <c r="D22" s="50"/>
      <c r="E22" s="57" t="s">
        <v>99</v>
      </c>
      <c r="F22" s="58">
        <v>4</v>
      </c>
      <c r="G22" s="59">
        <v>844744</v>
      </c>
      <c r="H22" s="60">
        <f t="shared" si="0"/>
        <v>3378976</v>
      </c>
      <c r="I22" s="50" t="s">
        <v>25</v>
      </c>
      <c r="J22" s="50" t="s">
        <v>13</v>
      </c>
      <c r="K22" s="86"/>
    </row>
    <row r="23" spans="1:11" s="28" customFormat="1" ht="89.25" customHeight="1" x14ac:dyDescent="0.25">
      <c r="A23" s="48">
        <v>21</v>
      </c>
      <c r="B23" s="49" t="s">
        <v>92</v>
      </c>
      <c r="C23" s="49" t="s">
        <v>93</v>
      </c>
      <c r="D23" s="50"/>
      <c r="E23" s="57" t="s">
        <v>17</v>
      </c>
      <c r="F23" s="58">
        <v>1</v>
      </c>
      <c r="G23" s="59">
        <v>3574528</v>
      </c>
      <c r="H23" s="60">
        <f t="shared" si="0"/>
        <v>3574528</v>
      </c>
      <c r="I23" s="50" t="s">
        <v>25</v>
      </c>
      <c r="J23" s="50" t="s">
        <v>13</v>
      </c>
      <c r="K23" s="86"/>
    </row>
    <row r="24" spans="1:11" s="28" customFormat="1" ht="104.25" customHeight="1" x14ac:dyDescent="0.25">
      <c r="A24" s="48">
        <v>22</v>
      </c>
      <c r="B24" s="54" t="s">
        <v>94</v>
      </c>
      <c r="C24" s="49" t="s">
        <v>95</v>
      </c>
      <c r="D24" s="50"/>
      <c r="E24" s="57" t="s">
        <v>99</v>
      </c>
      <c r="F24" s="58">
        <v>9</v>
      </c>
      <c r="G24" s="59">
        <v>207944</v>
      </c>
      <c r="H24" s="60">
        <f t="shared" si="0"/>
        <v>1871496</v>
      </c>
      <c r="I24" s="50" t="s">
        <v>25</v>
      </c>
      <c r="J24" s="50" t="s">
        <v>13</v>
      </c>
      <c r="K24" s="86"/>
    </row>
    <row r="25" spans="1:11" ht="79.5" customHeight="1" x14ac:dyDescent="0.25">
      <c r="A25" s="48">
        <v>23</v>
      </c>
      <c r="B25" s="49" t="s">
        <v>96</v>
      </c>
      <c r="C25" s="49" t="s">
        <v>98</v>
      </c>
      <c r="D25" s="50"/>
      <c r="E25" s="57" t="s">
        <v>45</v>
      </c>
      <c r="F25" s="58">
        <v>20</v>
      </c>
      <c r="G25" s="59">
        <v>25844</v>
      </c>
      <c r="H25" s="60">
        <f t="shared" si="0"/>
        <v>516880</v>
      </c>
      <c r="I25" s="50" t="s">
        <v>25</v>
      </c>
      <c r="J25" s="50" t="s">
        <v>13</v>
      </c>
      <c r="K25" s="87"/>
    </row>
    <row r="26" spans="1:11" x14ac:dyDescent="0.25">
      <c r="A26" s="82" t="s">
        <v>51</v>
      </c>
      <c r="B26" s="83"/>
      <c r="C26" s="83"/>
      <c r="D26" s="83"/>
      <c r="E26" s="83"/>
      <c r="F26" s="83"/>
      <c r="G26" s="84"/>
      <c r="H26" s="55">
        <f>SUM(H3:H25)</f>
        <v>20797083</v>
      </c>
      <c r="I26" s="50"/>
      <c r="J26" s="50"/>
      <c r="K26" s="21"/>
    </row>
    <row r="27" spans="1:11" x14ac:dyDescent="0.25">
      <c r="A27" s="50"/>
      <c r="B27" s="50"/>
      <c r="C27" s="50"/>
      <c r="D27" s="50"/>
      <c r="E27" s="50"/>
      <c r="F27" s="50"/>
      <c r="G27" s="50"/>
      <c r="H27" s="50"/>
      <c r="I27" s="50"/>
      <c r="J27" s="50"/>
      <c r="K27" s="62" t="s">
        <v>159</v>
      </c>
    </row>
    <row r="28" spans="1:11" x14ac:dyDescent="0.25">
      <c r="A28" s="50"/>
      <c r="B28" s="50"/>
      <c r="C28" s="56" t="s">
        <v>8</v>
      </c>
      <c r="D28" s="56"/>
      <c r="E28" s="56"/>
      <c r="F28" s="56"/>
      <c r="G28" s="56"/>
      <c r="H28" s="56" t="s">
        <v>9</v>
      </c>
      <c r="I28" s="56"/>
      <c r="J28" s="50"/>
      <c r="K28" s="61"/>
    </row>
    <row r="29" spans="1:11" ht="22.9" customHeight="1" x14ac:dyDescent="0.25">
      <c r="A29" s="50"/>
      <c r="B29" s="50"/>
      <c r="C29" s="56"/>
      <c r="D29" s="56"/>
      <c r="E29" s="56"/>
      <c r="F29" s="56"/>
      <c r="G29" s="56"/>
      <c r="H29" s="56"/>
      <c r="I29" s="56"/>
      <c r="J29" s="50"/>
      <c r="K29" s="9"/>
    </row>
    <row r="30" spans="1:11" ht="31.5" x14ac:dyDescent="0.25">
      <c r="A30" s="50"/>
      <c r="B30" s="50"/>
      <c r="C30" s="56" t="s">
        <v>10</v>
      </c>
      <c r="D30" s="56"/>
      <c r="E30" s="56"/>
      <c r="F30" s="56"/>
      <c r="G30" s="56"/>
      <c r="H30" s="56" t="s">
        <v>63</v>
      </c>
      <c r="I30" s="56"/>
      <c r="J30" s="50"/>
      <c r="K30" s="9"/>
    </row>
    <row r="31" spans="1:11" x14ac:dyDescent="0.25">
      <c r="A31" s="9"/>
      <c r="B31" s="9"/>
      <c r="C31" s="9"/>
      <c r="D31" s="9"/>
      <c r="E31" s="9"/>
      <c r="F31" s="9"/>
      <c r="G31" s="9"/>
      <c r="H31" s="9"/>
      <c r="I31" s="9"/>
      <c r="J31" s="9"/>
      <c r="K31" s="9"/>
    </row>
  </sheetData>
  <mergeCells count="3">
    <mergeCell ref="A1:K1"/>
    <mergeCell ref="A26:G26"/>
    <mergeCell ref="K3:K25"/>
  </mergeCells>
  <phoneticPr fontId="21" type="noConversion"/>
  <pageMargins left="0" right="0" top="0" bottom="0" header="0.31496062992125984" footer="0.31496062992125984"/>
  <pageSetup paperSize="256" scale="45"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1"/>
  <sheetViews>
    <sheetView tabSelected="1" zoomScale="55" zoomScaleNormal="55" workbookViewId="0">
      <pane ySplit="1" topLeftCell="A2" activePane="bottomLeft" state="frozen"/>
      <selection activeCell="E1" sqref="E1"/>
      <selection pane="bottomLeft" activeCell="L1" sqref="L1:V1048576"/>
    </sheetView>
  </sheetViews>
  <sheetFormatPr defaultColWidth="9.140625" defaultRowHeight="15.75" x14ac:dyDescent="0.25"/>
  <cols>
    <col min="1" max="1" width="6.5703125" style="4" customWidth="1"/>
    <col min="2" max="2" width="19.42578125" style="4" customWidth="1"/>
    <col min="3" max="3" width="26" style="4" customWidth="1"/>
    <col min="4" max="4" width="18.28515625" style="4" customWidth="1"/>
    <col min="5" max="5" width="14.140625" style="4" customWidth="1"/>
    <col min="6" max="7" width="15.42578125" style="4" customWidth="1"/>
    <col min="8" max="8" width="16.5703125" style="4" customWidth="1"/>
    <col min="9" max="9" width="16.28515625" style="4" hidden="1" customWidth="1"/>
    <col min="10" max="10" width="18.5703125" style="4" hidden="1" customWidth="1"/>
    <col min="11" max="11" width="20.28515625" style="4" customWidth="1"/>
    <col min="12" max="16384" width="9.140625" style="4"/>
  </cols>
  <sheetData>
    <row r="1" spans="1:11" ht="67.5" customHeight="1" x14ac:dyDescent="0.25">
      <c r="A1" s="88" t="s">
        <v>157</v>
      </c>
      <c r="B1" s="88"/>
      <c r="C1" s="88"/>
      <c r="D1" s="88"/>
      <c r="E1" s="88"/>
      <c r="F1" s="88"/>
      <c r="G1" s="88"/>
      <c r="H1" s="88"/>
      <c r="I1" s="88"/>
      <c r="J1" s="88"/>
      <c r="K1" s="88"/>
    </row>
    <row r="2" spans="1:11" s="5" customFormat="1" ht="66.75" customHeight="1" x14ac:dyDescent="0.25">
      <c r="A2" s="36" t="s">
        <v>0</v>
      </c>
      <c r="B2" s="36" t="s">
        <v>1</v>
      </c>
      <c r="C2" s="36" t="s">
        <v>2</v>
      </c>
      <c r="D2" s="36" t="s">
        <v>3</v>
      </c>
      <c r="E2" s="36" t="s">
        <v>11</v>
      </c>
      <c r="F2" s="36" t="s">
        <v>12</v>
      </c>
      <c r="G2" s="36" t="s">
        <v>27</v>
      </c>
      <c r="H2" s="36" t="s">
        <v>4</v>
      </c>
      <c r="I2" s="36" t="s">
        <v>5</v>
      </c>
      <c r="J2" s="36" t="s">
        <v>6</v>
      </c>
      <c r="K2" s="36" t="s">
        <v>7</v>
      </c>
    </row>
    <row r="3" spans="1:11" ht="152.25" customHeight="1" x14ac:dyDescent="0.25">
      <c r="A3" s="37">
        <v>1</v>
      </c>
      <c r="B3" s="37" t="s">
        <v>16</v>
      </c>
      <c r="C3" s="37" t="s">
        <v>156</v>
      </c>
      <c r="D3" s="37" t="s">
        <v>15</v>
      </c>
      <c r="E3" s="37" t="s">
        <v>17</v>
      </c>
      <c r="F3" s="37">
        <v>1</v>
      </c>
      <c r="G3" s="38">
        <v>1599990</v>
      </c>
      <c r="H3" s="38">
        <f>F3*G3</f>
        <v>1599990</v>
      </c>
      <c r="I3" s="39" t="s">
        <v>18</v>
      </c>
      <c r="J3" s="37" t="s">
        <v>13</v>
      </c>
      <c r="K3" s="92" t="s">
        <v>158</v>
      </c>
    </row>
    <row r="4" spans="1:11" ht="409.5" customHeight="1" x14ac:dyDescent="0.25">
      <c r="A4" s="37">
        <v>2</v>
      </c>
      <c r="B4" s="37" t="s">
        <v>24</v>
      </c>
      <c r="C4" s="37" t="s">
        <v>23</v>
      </c>
      <c r="D4" s="37" t="s">
        <v>22</v>
      </c>
      <c r="E4" s="37" t="s">
        <v>17</v>
      </c>
      <c r="F4" s="41">
        <v>60</v>
      </c>
      <c r="G4" s="38">
        <v>180000</v>
      </c>
      <c r="H4" s="38">
        <f>F4*G4</f>
        <v>10800000</v>
      </c>
      <c r="I4" s="39" t="s">
        <v>26</v>
      </c>
      <c r="J4" s="37" t="s">
        <v>13</v>
      </c>
      <c r="K4" s="93"/>
    </row>
    <row r="5" spans="1:11" ht="93.75" x14ac:dyDescent="0.25">
      <c r="A5" s="37">
        <v>3</v>
      </c>
      <c r="B5" s="37" t="s">
        <v>21</v>
      </c>
      <c r="C5" s="37" t="s">
        <v>20</v>
      </c>
      <c r="D5" s="37" t="s">
        <v>19</v>
      </c>
      <c r="E5" s="37" t="s">
        <v>17</v>
      </c>
      <c r="F5" s="37">
        <v>60</v>
      </c>
      <c r="G5" s="38">
        <v>15000</v>
      </c>
      <c r="H5" s="38">
        <f>F5*G5</f>
        <v>900000</v>
      </c>
      <c r="I5" s="39" t="s">
        <v>25</v>
      </c>
      <c r="J5" s="37" t="s">
        <v>13</v>
      </c>
      <c r="K5" s="94"/>
    </row>
    <row r="6" spans="1:11" ht="18.75" x14ac:dyDescent="0.25">
      <c r="A6" s="89" t="s">
        <v>51</v>
      </c>
      <c r="B6" s="90"/>
      <c r="C6" s="90"/>
      <c r="D6" s="90"/>
      <c r="E6" s="90"/>
      <c r="F6" s="90"/>
      <c r="G6" s="91"/>
      <c r="H6" s="42">
        <f>SUM(H3:H5)</f>
        <v>13299990</v>
      </c>
      <c r="I6" s="40"/>
      <c r="J6" s="40"/>
      <c r="K6" s="43"/>
    </row>
    <row r="7" spans="1:11" ht="18.75" x14ac:dyDescent="0.25">
      <c r="A7" s="40"/>
      <c r="B7" s="40"/>
      <c r="C7" s="40"/>
      <c r="D7" s="40"/>
      <c r="E7" s="40"/>
      <c r="F7" s="40"/>
      <c r="G7" s="40"/>
      <c r="H7" s="42"/>
      <c r="I7" s="40"/>
      <c r="J7" s="40"/>
      <c r="K7" s="44" t="s">
        <v>51</v>
      </c>
    </row>
    <row r="8" spans="1:11" ht="18.75" x14ac:dyDescent="0.25">
      <c r="A8" s="40"/>
      <c r="B8" s="40"/>
      <c r="C8" s="45" t="s">
        <v>8</v>
      </c>
      <c r="D8" s="45"/>
      <c r="E8" s="45"/>
      <c r="F8" s="45"/>
      <c r="G8" s="45"/>
      <c r="H8" s="45" t="s">
        <v>9</v>
      </c>
      <c r="I8" s="45"/>
      <c r="J8" s="40"/>
      <c r="K8" s="46"/>
    </row>
    <row r="9" spans="1:11" ht="22.9" customHeight="1" x14ac:dyDescent="0.25">
      <c r="A9" s="40"/>
      <c r="B9" s="40"/>
      <c r="C9" s="45"/>
      <c r="D9" s="45"/>
      <c r="E9" s="45"/>
      <c r="F9" s="45"/>
      <c r="G9" s="45"/>
      <c r="H9" s="45"/>
      <c r="I9" s="45"/>
      <c r="J9" s="40"/>
      <c r="K9" s="40"/>
    </row>
    <row r="10" spans="1:11" x14ac:dyDescent="0.25">
      <c r="A10" s="1"/>
      <c r="B10" s="1"/>
      <c r="C10" s="2" t="s">
        <v>10</v>
      </c>
      <c r="D10" s="2"/>
      <c r="E10" s="2"/>
      <c r="F10" s="2"/>
      <c r="G10" s="2"/>
      <c r="H10" s="2" t="s">
        <v>14</v>
      </c>
      <c r="I10" s="2"/>
      <c r="J10" s="1"/>
      <c r="K10" s="1"/>
    </row>
    <row r="11" spans="1:11" x14ac:dyDescent="0.25">
      <c r="A11" s="1"/>
      <c r="B11" s="1"/>
      <c r="C11" s="1"/>
      <c r="D11" s="1"/>
      <c r="E11" s="1"/>
      <c r="F11" s="1"/>
      <c r="G11" s="1"/>
      <c r="H11" s="1"/>
      <c r="I11" s="1"/>
      <c r="J11" s="1"/>
      <c r="K11" s="1"/>
    </row>
  </sheetData>
  <mergeCells count="3">
    <mergeCell ref="A1:K1"/>
    <mergeCell ref="A6:G6"/>
    <mergeCell ref="K3:K5"/>
  </mergeCells>
  <pageMargins left="0.39370078740157483" right="0.39370078740157483" top="0.39370078740157483" bottom="0.39370078740157483" header="0.31496062992125984" footer="0.31496062992125984"/>
  <pageSetup paperSize="256" scale="3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3</vt:i4>
      </vt:variant>
    </vt:vector>
  </HeadingPairs>
  <TitlesOfParts>
    <vt:vector size="9" baseType="lpstr">
      <vt:lpstr>+Ибраева Л.К.</vt:lpstr>
      <vt:lpstr>+Рыбалкина Д.Х.</vt:lpstr>
      <vt:lpstr>+Ахметова С.Б.</vt:lpstr>
      <vt:lpstr>+Атажанова Г.А.</vt:lpstr>
      <vt:lpstr>+Баттакова Ш.Б.</vt:lpstr>
      <vt:lpstr>+Тургунов Е.М.</vt:lpstr>
      <vt:lpstr>'+Ахметова С.Б.'!Область_печати</vt:lpstr>
      <vt:lpstr>'+Ибраева Л.К.'!Область_печати</vt:lpstr>
      <vt:lpstr>'+Тургунов Е.М.'!Область_печати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Тургунов Ермек</dc:creator>
  <cp:lastModifiedBy>Девяткин Михаил</cp:lastModifiedBy>
  <cp:lastPrinted>2025-04-25T06:15:49Z</cp:lastPrinted>
  <dcterms:created xsi:type="dcterms:W3CDTF">2025-02-04T12:14:25Z</dcterms:created>
  <dcterms:modified xsi:type="dcterms:W3CDTF">2025-05-13T03:45:25Z</dcterms:modified>
</cp:coreProperties>
</file>